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4370" windowHeight="4455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352" i="1" l="1"/>
  <c r="AM352" i="1"/>
  <c r="AL352" i="1"/>
  <c r="AK352" i="1"/>
  <c r="AJ352" i="1"/>
  <c r="AI352" i="1"/>
  <c r="AH352" i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N347" i="1"/>
  <c r="AM347" i="1"/>
  <c r="AL347" i="1"/>
  <c r="AK347" i="1"/>
  <c r="AJ347" i="1"/>
  <c r="AI347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N346" i="1"/>
  <c r="AM346" i="1"/>
  <c r="AL346" i="1"/>
  <c r="AK346" i="1"/>
  <c r="AJ346" i="1"/>
  <c r="AI346" i="1"/>
  <c r="AH346" i="1"/>
  <c r="AH357" i="1" s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N345" i="1"/>
  <c r="AM345" i="1"/>
  <c r="AL345" i="1"/>
  <c r="AK345" i="1"/>
  <c r="AJ345" i="1"/>
  <c r="AI345" i="1"/>
  <c r="AH345" i="1"/>
  <c r="AG345" i="1"/>
  <c r="AF345" i="1"/>
  <c r="AF356" i="1" s="1"/>
  <c r="AE345" i="1"/>
  <c r="AD345" i="1"/>
  <c r="AC345" i="1"/>
  <c r="AC356" i="1" s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L356" i="1" s="1"/>
  <c r="K345" i="1"/>
  <c r="J345" i="1"/>
  <c r="I345" i="1"/>
  <c r="H345" i="1"/>
  <c r="G345" i="1"/>
  <c r="F345" i="1"/>
  <c r="E345" i="1"/>
  <c r="AN344" i="1"/>
  <c r="AM344" i="1"/>
  <c r="AL344" i="1"/>
  <c r="AK344" i="1"/>
  <c r="AJ344" i="1"/>
  <c r="AI344" i="1"/>
  <c r="AH344" i="1"/>
  <c r="AH355" i="1" s="1"/>
  <c r="AG344" i="1"/>
  <c r="AF344" i="1"/>
  <c r="AE344" i="1"/>
  <c r="AD344" i="1"/>
  <c r="AC344" i="1"/>
  <c r="AB344" i="1"/>
  <c r="AB355" i="1" s="1"/>
  <c r="AA344" i="1"/>
  <c r="AA355" i="1" s="1"/>
  <c r="Z344" i="1"/>
  <c r="Z355" i="1" s="1"/>
  <c r="Y344" i="1"/>
  <c r="Y355" i="1" s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H355" i="1" s="1"/>
  <c r="G344" i="1"/>
  <c r="G355" i="1" s="1"/>
  <c r="F344" i="1"/>
  <c r="F355" i="1" s="1"/>
  <c r="E344" i="1"/>
  <c r="E355" i="1" s="1"/>
  <c r="AN343" i="1"/>
  <c r="AM343" i="1"/>
  <c r="AL343" i="1"/>
  <c r="AK343" i="1"/>
  <c r="AJ343" i="1"/>
  <c r="AI343" i="1"/>
  <c r="AH343" i="1"/>
  <c r="AH349" i="1" s="1"/>
  <c r="AG343" i="1"/>
  <c r="AF343" i="1"/>
  <c r="AF349" i="1" s="1"/>
  <c r="AE343" i="1"/>
  <c r="AD343" i="1"/>
  <c r="AC343" i="1"/>
  <c r="AC349" i="1" s="1"/>
  <c r="AB343" i="1"/>
  <c r="AA343" i="1"/>
  <c r="AA354" i="1" s="1"/>
  <c r="Z343" i="1"/>
  <c r="Y343" i="1"/>
  <c r="X343" i="1"/>
  <c r="X354" i="1" s="1"/>
  <c r="W343" i="1"/>
  <c r="V343" i="1"/>
  <c r="U343" i="1"/>
  <c r="U354" i="1" s="1"/>
  <c r="T343" i="1"/>
  <c r="S343" i="1"/>
  <c r="R343" i="1"/>
  <c r="Q343" i="1"/>
  <c r="P343" i="1"/>
  <c r="O343" i="1"/>
  <c r="N343" i="1"/>
  <c r="M343" i="1"/>
  <c r="L343" i="1"/>
  <c r="L349" i="1" s="1"/>
  <c r="K343" i="1"/>
  <c r="J343" i="1"/>
  <c r="I343" i="1"/>
  <c r="H343" i="1"/>
  <c r="G343" i="1"/>
  <c r="G354" i="1" s="1"/>
  <c r="F343" i="1"/>
  <c r="E343" i="1"/>
  <c r="AN342" i="1"/>
  <c r="AM342" i="1"/>
  <c r="AL342" i="1"/>
  <c r="AK342" i="1"/>
  <c r="AJ342" i="1"/>
  <c r="AI342" i="1"/>
  <c r="AH342" i="1"/>
  <c r="AG342" i="1"/>
  <c r="AF342" i="1"/>
  <c r="AE342" i="1"/>
  <c r="AD342" i="1"/>
  <c r="AC342" i="1"/>
  <c r="AB342" i="1"/>
  <c r="AB349" i="1" s="1"/>
  <c r="AA342" i="1"/>
  <c r="AA349" i="1" s="1"/>
  <c r="Z342" i="1"/>
  <c r="Z349" i="1" s="1"/>
  <c r="Y342" i="1"/>
  <c r="Y349" i="1" s="1"/>
  <c r="X342" i="1"/>
  <c r="X349" i="1" s="1"/>
  <c r="W342" i="1"/>
  <c r="W349" i="1" s="1"/>
  <c r="V342" i="1"/>
  <c r="U342" i="1"/>
  <c r="U349" i="1" s="1"/>
  <c r="T342" i="1"/>
  <c r="S342" i="1"/>
  <c r="R342" i="1"/>
  <c r="Q342" i="1"/>
  <c r="P342" i="1"/>
  <c r="O342" i="1"/>
  <c r="N342" i="1"/>
  <c r="M342" i="1"/>
  <c r="L342" i="1"/>
  <c r="K342" i="1"/>
  <c r="J342" i="1"/>
  <c r="I342" i="1"/>
  <c r="H342" i="1"/>
  <c r="H349" i="1" s="1"/>
  <c r="G342" i="1"/>
  <c r="G349" i="1" s="1"/>
  <c r="F342" i="1"/>
  <c r="F349" i="1" s="1"/>
  <c r="E342" i="1"/>
  <c r="E349" i="1" s="1"/>
  <c r="AN340" i="1"/>
  <c r="AM340" i="1"/>
  <c r="AL340" i="1"/>
  <c r="AK340" i="1"/>
  <c r="AJ340" i="1"/>
  <c r="AI340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V354" i="1" l="1"/>
  <c r="N357" i="1"/>
  <c r="W354" i="1"/>
  <c r="K356" i="1"/>
  <c r="AI357" i="1"/>
  <c r="U358" i="1"/>
  <c r="U353" i="1"/>
  <c r="U351" i="1"/>
  <c r="AC351" i="1"/>
  <c r="AC355" i="1"/>
  <c r="E358" i="1"/>
  <c r="Z356" i="1"/>
  <c r="Z351" i="1"/>
  <c r="Z358" i="1"/>
  <c r="Z354" i="1"/>
  <c r="G351" i="1"/>
  <c r="G358" i="1"/>
  <c r="G353" i="1"/>
  <c r="AA351" i="1"/>
  <c r="AA358" i="1"/>
  <c r="AA353" i="1"/>
  <c r="E351" i="1"/>
  <c r="E354" i="1"/>
  <c r="Y358" i="1"/>
  <c r="AB356" i="1"/>
  <c r="AB351" i="1"/>
  <c r="AB354" i="1"/>
  <c r="AB358" i="1"/>
  <c r="M354" i="1"/>
  <c r="AH358" i="1"/>
  <c r="AH353" i="1"/>
  <c r="AH356" i="1"/>
  <c r="AH351" i="1"/>
  <c r="V356" i="1"/>
  <c r="F357" i="1"/>
  <c r="Z357" i="1"/>
  <c r="W351" i="1"/>
  <c r="W357" i="1"/>
  <c r="F356" i="1"/>
  <c r="F351" i="1"/>
  <c r="F358" i="1"/>
  <c r="F354" i="1"/>
  <c r="N355" i="1"/>
  <c r="P355" i="1"/>
  <c r="H358" i="1"/>
  <c r="AC353" i="1"/>
  <c r="AK355" i="1"/>
  <c r="O354" i="1"/>
  <c r="W356" i="1"/>
  <c r="X356" i="1"/>
  <c r="H357" i="1"/>
  <c r="AB357" i="1"/>
  <c r="L358" i="1"/>
  <c r="AF358" i="1"/>
  <c r="AI356" i="1"/>
  <c r="X358" i="1"/>
  <c r="X351" i="1"/>
  <c r="X353" i="1"/>
  <c r="Y351" i="1"/>
  <c r="Y354" i="1"/>
  <c r="AK356" i="1"/>
  <c r="AL356" i="1"/>
  <c r="L351" i="1"/>
  <c r="L357" i="1"/>
  <c r="L355" i="1"/>
  <c r="AN356" i="1"/>
  <c r="E357" i="1"/>
  <c r="L353" i="1"/>
  <c r="E356" i="1"/>
  <c r="Y356" i="1"/>
  <c r="AC357" i="1"/>
  <c r="M358" i="1"/>
  <c r="AN353" i="1"/>
  <c r="AN358" i="1"/>
  <c r="AE355" i="1"/>
  <c r="H351" i="1"/>
  <c r="H354" i="1"/>
  <c r="X357" i="1"/>
  <c r="U356" i="1"/>
  <c r="AC358" i="1"/>
  <c r="AA357" i="1"/>
  <c r="AF353" i="1"/>
  <c r="AI358" i="1"/>
  <c r="AK353" i="1"/>
  <c r="T358" i="1"/>
  <c r="K355" i="1"/>
  <c r="W358" i="1"/>
  <c r="U357" i="1"/>
  <c r="J354" i="1"/>
  <c r="AF351" i="1"/>
  <c r="AF357" i="1"/>
  <c r="AF355" i="1"/>
  <c r="Y357" i="1"/>
  <c r="N354" i="1"/>
  <c r="AI354" i="1"/>
  <c r="G357" i="1"/>
  <c r="P354" i="1"/>
  <c r="AN355" i="1"/>
  <c r="AG353" i="1"/>
  <c r="U355" i="1"/>
  <c r="AI353" i="1"/>
  <c r="W355" i="1"/>
  <c r="G356" i="1"/>
  <c r="AA356" i="1"/>
  <c r="P353" i="1"/>
  <c r="X355" i="1"/>
  <c r="H356" i="1"/>
  <c r="I349" i="1"/>
  <c r="I358" i="1" s="1"/>
  <c r="J349" i="1"/>
  <c r="J356" i="1" s="1"/>
  <c r="AD349" i="1"/>
  <c r="AD356" i="1" s="1"/>
  <c r="K349" i="1"/>
  <c r="AE349" i="1"/>
  <c r="AE358" i="1" s="1"/>
  <c r="W353" i="1"/>
  <c r="M349" i="1"/>
  <c r="AG349" i="1"/>
  <c r="E353" i="1"/>
  <c r="Y353" i="1"/>
  <c r="AC354" i="1"/>
  <c r="N349" i="1"/>
  <c r="AI349" i="1"/>
  <c r="P349" i="1"/>
  <c r="AJ349" i="1"/>
  <c r="AJ353" i="1" s="1"/>
  <c r="H353" i="1"/>
  <c r="AB353" i="1"/>
  <c r="L354" i="1"/>
  <c r="AF354" i="1"/>
  <c r="Q349" i="1"/>
  <c r="Q355" i="1" s="1"/>
  <c r="AK349" i="1"/>
  <c r="AK358" i="1" s="1"/>
  <c r="O349" i="1"/>
  <c r="O358" i="1" s="1"/>
  <c r="R349" i="1"/>
  <c r="R355" i="1" s="1"/>
  <c r="AL349" i="1"/>
  <c r="AL358" i="1" s="1"/>
  <c r="AH354" i="1"/>
  <c r="AM349" i="1"/>
  <c r="AM354" i="1" s="1"/>
  <c r="T349" i="1"/>
  <c r="AN349" i="1"/>
  <c r="S349" i="1"/>
  <c r="F353" i="1"/>
  <c r="Z353" i="1"/>
  <c r="V349" i="1"/>
  <c r="S356" i="1" l="1"/>
  <c r="S351" i="1"/>
  <c r="AN357" i="1"/>
  <c r="AN351" i="1"/>
  <c r="AG356" i="1"/>
  <c r="AG351" i="1"/>
  <c r="AD353" i="1"/>
  <c r="AL355" i="1"/>
  <c r="O357" i="1"/>
  <c r="T351" i="1"/>
  <c r="T357" i="1"/>
  <c r="M351" i="1"/>
  <c r="M356" i="1"/>
  <c r="O353" i="1"/>
  <c r="I354" i="1"/>
  <c r="AG355" i="1"/>
  <c r="AE356" i="1"/>
  <c r="AM356" i="1"/>
  <c r="AM351" i="1"/>
  <c r="K351" i="1"/>
  <c r="K354" i="1"/>
  <c r="K358" i="1"/>
  <c r="I351" i="1"/>
  <c r="I355" i="1"/>
  <c r="I357" i="1"/>
  <c r="K353" i="1"/>
  <c r="AK354" i="1"/>
  <c r="K357" i="1"/>
  <c r="Q354" i="1"/>
  <c r="AM357" i="1"/>
  <c r="O356" i="1"/>
  <c r="AL353" i="1"/>
  <c r="R354" i="1"/>
  <c r="R351" i="1"/>
  <c r="R357" i="1"/>
  <c r="S353" i="1"/>
  <c r="T355" i="1"/>
  <c r="M355" i="1"/>
  <c r="P358" i="1"/>
  <c r="P356" i="1"/>
  <c r="P351" i="1"/>
  <c r="T356" i="1"/>
  <c r="S355" i="1"/>
  <c r="AM355" i="1"/>
  <c r="AD351" i="1"/>
  <c r="AD357" i="1"/>
  <c r="AD355" i="1"/>
  <c r="O355" i="1"/>
  <c r="O351" i="1"/>
  <c r="AK357" i="1"/>
  <c r="AK351" i="1"/>
  <c r="Q351" i="1"/>
  <c r="Q357" i="1"/>
  <c r="T354" i="1"/>
  <c r="T353" i="1"/>
  <c r="AJ358" i="1"/>
  <c r="AJ356" i="1"/>
  <c r="AJ351" i="1"/>
  <c r="R353" i="1"/>
  <c r="AI355" i="1"/>
  <c r="AI351" i="1"/>
  <c r="AE357" i="1"/>
  <c r="AE353" i="1"/>
  <c r="AD358" i="1"/>
  <c r="Q358" i="1"/>
  <c r="AM353" i="1"/>
  <c r="AG358" i="1"/>
  <c r="M353" i="1"/>
  <c r="AD354" i="1"/>
  <c r="I353" i="1"/>
  <c r="Q356" i="1"/>
  <c r="P357" i="1"/>
  <c r="AJ354" i="1"/>
  <c r="AJ357" i="1"/>
  <c r="AM358" i="1"/>
  <c r="M357" i="1"/>
  <c r="AE351" i="1"/>
  <c r="AE354" i="1"/>
  <c r="AL354" i="1"/>
  <c r="AL351" i="1"/>
  <c r="AL357" i="1"/>
  <c r="J351" i="1"/>
  <c r="J357" i="1"/>
  <c r="J355" i="1"/>
  <c r="R358" i="1"/>
  <c r="S354" i="1"/>
  <c r="AN354" i="1"/>
  <c r="V355" i="1"/>
  <c r="V351" i="1"/>
  <c r="V357" i="1"/>
  <c r="V358" i="1"/>
  <c r="V353" i="1"/>
  <c r="N353" i="1"/>
  <c r="N358" i="1"/>
  <c r="N356" i="1"/>
  <c r="N351" i="1"/>
  <c r="J353" i="1"/>
  <c r="J358" i="1"/>
  <c r="S357" i="1"/>
  <c r="AG357" i="1"/>
  <c r="R356" i="1"/>
  <c r="AJ355" i="1"/>
  <c r="AG354" i="1"/>
  <c r="Q353" i="1"/>
  <c r="S358" i="1"/>
  <c r="I356" i="1"/>
</calcChain>
</file>

<file path=xl/sharedStrings.xml><?xml version="1.0" encoding="utf-8"?>
<sst xmlns="http://schemas.openxmlformats.org/spreadsheetml/2006/main" count="707" uniqueCount="639">
  <si>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</si>
  <si>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</si>
  <si>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</si>
  <si>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</si>
  <si>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</si>
  <si>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</si>
  <si>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</si>
  <si>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</si>
  <si>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</si>
  <si>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</si>
  <si>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</si>
  <si>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</si>
  <si>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</si>
  <si>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</si>
  <si>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</si>
  <si>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</si>
  <si>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</si>
  <si>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</si>
  <si>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</si>
  <si>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</si>
  <si>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</si>
  <si>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</si>
  <si>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</si>
  <si>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</si>
  <si>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</si>
  <si>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</si>
  <si>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</si>
  <si>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</si>
  <si>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</si>
  <si>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</si>
  <si>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</si>
  <si>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</si>
  <si>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</si>
  <si>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</si>
  <si>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</si>
  <si>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</si>
  <si>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</si>
  <si>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</si>
  <si>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</si>
  <si>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</si>
  <si>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</si>
  <si>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</si>
  <si>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</si>
  <si>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</si>
  <si>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</si>
  <si>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</si>
  <si>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</si>
  <si>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</si>
  <si>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</si>
  <si>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</si>
  <si>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</si>
  <si>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</si>
  <si>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</si>
  <si>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</si>
  <si>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</si>
  <si>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</si>
  <si>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</si>
  <si>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</si>
  <si>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</si>
  <si>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</si>
  <si>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</si>
  <si>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</si>
  <si>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</si>
  <si>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</si>
  <si>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</si>
  <si>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</si>
  <si>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</si>
  <si>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</si>
  <si>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</si>
  <si>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</si>
  <si>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</si>
  <si>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</si>
  <si>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</si>
  <si>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</si>
  <si>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</si>
  <si>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</si>
  <si>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</si>
  <si>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</si>
  <si>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</si>
  <si>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</si>
  <si>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</si>
  <si>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</si>
  <si>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</si>
  <si>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</si>
  <si>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</si>
  <si>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</si>
  <si>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</si>
  <si>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</si>
  <si>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</si>
  <si>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</si>
  <si>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</si>
  <si>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</si>
  <si>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</si>
  <si>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</si>
  <si>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</si>
  <si>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</si>
  <si>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</si>
  <si>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</si>
  <si>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</si>
  <si>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</si>
  <si>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</si>
  <si>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</si>
  <si>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</si>
  <si>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</si>
  <si>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</si>
  <si>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</si>
  <si>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</si>
  <si>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</si>
  <si>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</si>
  <si>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</si>
  <si>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</si>
  <si>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</si>
  <si>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</si>
  <si>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</si>
  <si>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</si>
  <si>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</si>
  <si>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</si>
  <si>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</si>
  <si>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</si>
  <si>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</si>
  <si>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</si>
  <si>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</si>
  <si>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</si>
  <si>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</si>
  <si>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</si>
  <si>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</si>
  <si>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</si>
  <si>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</si>
  <si>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</si>
  <si>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</si>
  <si>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</si>
  <si>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</si>
  <si>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</si>
  <si>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</si>
  <si>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</si>
  <si>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</si>
  <si>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</si>
  <si>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</si>
  <si>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</si>
  <si>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</si>
  <si>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</si>
  <si>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</si>
  <si>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</si>
  <si>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</si>
  <si>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</si>
  <si>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</si>
  <si>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</si>
  <si>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</si>
  <si>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</si>
  <si>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</si>
  <si>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</si>
  <si>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</si>
  <si>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</si>
  <si>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</si>
  <si>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</si>
  <si>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</si>
  <si>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</si>
  <si>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</si>
  <si>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</si>
  <si>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</si>
  <si>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</si>
  <si>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</si>
  <si>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</si>
  <si>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</si>
  <si>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</si>
  <si>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</si>
  <si>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</si>
  <si>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</si>
  <si>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</si>
  <si>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</si>
  <si>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</si>
  <si>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</si>
  <si>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</si>
  <si>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</si>
  <si>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</si>
  <si>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</si>
  <si>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</si>
  <si>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</si>
  <si>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</si>
  <si>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</si>
  <si>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</si>
  <si>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</si>
  <si>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</si>
  <si>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</si>
  <si>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</si>
  <si>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</si>
  <si>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</si>
  <si>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</si>
  <si>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</si>
  <si>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</si>
  <si>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</si>
  <si>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</si>
  <si>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</si>
  <si>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</si>
  <si>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</si>
  <si>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</si>
  <si>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</si>
  <si>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</si>
  <si>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</si>
  <si>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</si>
  <si>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</si>
  <si>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</si>
  <si>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</si>
  <si>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</si>
  <si>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</si>
  <si>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</si>
  <si>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</si>
  <si>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</si>
  <si>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</si>
  <si>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</si>
  <si>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</si>
  <si>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</si>
  <si>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</si>
  <si>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</si>
  <si>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</si>
  <si>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</si>
  <si>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</si>
  <si>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</si>
  <si>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</si>
  <si>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</si>
  <si>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</si>
  <si>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</si>
  <si>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</si>
  <si>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</si>
  <si>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</si>
  <si>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</si>
  <si>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</si>
  <si>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</si>
  <si>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</si>
  <si>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</si>
  <si>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</si>
  <si>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</si>
  <si>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</si>
  <si>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</si>
  <si>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</si>
  <si>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</si>
  <si>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</si>
  <si>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</si>
  <si>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</si>
  <si>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</si>
  <si>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</si>
  <si>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</si>
  <si>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</si>
  <si>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</si>
  <si>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</si>
  <si>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</si>
  <si>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</si>
  <si>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</si>
  <si>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</si>
  <si>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</si>
  <si>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</si>
  <si>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</si>
  <si>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</si>
  <si>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</si>
  <si>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</si>
  <si>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</si>
  <si>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</si>
  <si>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</si>
  <si>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</si>
  <si>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</si>
  <si>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</si>
  <si>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</si>
  <si>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</si>
  <si>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</si>
  <si>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</si>
  <si>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</si>
  <si>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</si>
  <si>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</si>
  <si>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</si>
  <si>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</si>
  <si>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</si>
  <si>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</si>
  <si>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</si>
  <si>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</si>
  <si>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</si>
  <si>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</si>
  <si>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</si>
  <si>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</si>
  <si>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</si>
  <si>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</si>
  <si>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</si>
  <si>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</si>
  <si>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</si>
  <si>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</si>
  <si>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</si>
  <si>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</si>
  <si>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</si>
  <si>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</si>
  <si>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</si>
  <si>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</si>
  <si>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</si>
  <si>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</si>
  <si>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</si>
  <si>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</si>
  <si>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</si>
  <si>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</si>
  <si>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</si>
  <si>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</si>
  <si>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</si>
  <si>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</si>
  <si>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</si>
  <si>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</si>
  <si>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</si>
  <si>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</si>
  <si>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</si>
  <si>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</si>
  <si>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</si>
  <si>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</si>
  <si>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</si>
  <si>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</si>
  <si>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</si>
  <si>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</si>
  <si>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</si>
  <si>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</si>
  <si>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</si>
  <si>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</si>
  <si>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</si>
  <si>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</si>
  <si>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</si>
  <si>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</si>
  <si>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</si>
  <si>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</si>
  <si>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</si>
  <si>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</si>
  <si>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</si>
  <si>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</si>
  <si>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</si>
  <si>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</si>
  <si>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</si>
  <si>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</si>
  <si>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</si>
  <si>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</si>
  <si>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</si>
  <si>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</si>
  <si>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</si>
  <si>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</si>
  <si>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</si>
  <si>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</si>
  <si>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</si>
  <si>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</si>
  <si>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</si>
  <si>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</si>
  <si>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</si>
  <si>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</si>
  <si>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</si>
  <si>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</si>
  <si>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</si>
  <si>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</si>
  <si>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</si>
  <si>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</si>
  <si>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</si>
  <si>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</si>
  <si>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</si>
  <si>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</si>
  <si>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</si>
  <si>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</si>
  <si>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</si>
  <si>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</si>
  <si>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</si>
  <si>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</si>
  <si>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</si>
  <si>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</si>
  <si>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</si>
  <si>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</si>
  <si>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</si>
  <si>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</si>
  <si>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</si>
  <si>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</si>
  <si>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</si>
  <si>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</si>
  <si>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</si>
  <si>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</si>
  <si>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</si>
  <si>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</si>
  <si>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</si>
  <si>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</si>
  <si>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</si>
  <si>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</si>
  <si>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</si>
  <si>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</si>
  <si>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</si>
  <si>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</si>
  <si>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</si>
  <si>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</si>
  <si>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</si>
  <si>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</si>
  <si>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</si>
  <si>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</si>
  <si>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</si>
  <si>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</si>
  <si>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</si>
  <si>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</si>
  <si>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</si>
  <si>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</si>
  <si>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</si>
  <si>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</si>
  <si>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</si>
  <si>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</si>
  <si>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</si>
  <si>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</si>
  <si>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</si>
  <si>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</si>
  <si>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</si>
  <si>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</si>
  <si>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</si>
  <si>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</si>
  <si>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</si>
  <si>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</si>
  <si>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</si>
  <si>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</si>
  <si>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</si>
  <si>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</si>
  <si>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</si>
  <si>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</si>
  <si>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</si>
  <si>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</si>
  <si>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</si>
  <si>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</si>
  <si>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</si>
  <si>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</si>
  <si>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</si>
  <si>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</si>
  <si>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</si>
  <si>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</si>
  <si>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</si>
  <si>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</si>
  <si>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</si>
  <si>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</si>
  <si>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</si>
  <si>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</si>
  <si>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</si>
  <si>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</si>
  <si>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</si>
  <si>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</si>
  <si>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</si>
  <si>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</si>
  <si>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</si>
  <si>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</si>
  <si>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</si>
  <si>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</si>
  <si>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</si>
  <si>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</si>
  <si>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</si>
  <si>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</si>
  <si>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</si>
  <si>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</si>
  <si>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</si>
  <si>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</si>
  <si>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</si>
  <si>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</si>
  <si>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</si>
  <si>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</si>
  <si>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</si>
  <si>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</si>
  <si>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</si>
  <si>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</si>
  <si>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</si>
  <si>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</si>
  <si>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</si>
  <si>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</si>
  <si>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</si>
  <si>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</si>
  <si>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</si>
  <si>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</si>
  <si>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</si>
  <si>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</si>
  <si>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</si>
  <si>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</si>
  <si>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</si>
  <si>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</si>
  <si>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</si>
  <si>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</si>
  <si>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</si>
  <si>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</si>
  <si>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</si>
  <si>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</si>
  <si>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</si>
  <si>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</si>
  <si>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</si>
  <si>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</si>
  <si>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</si>
  <si>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</si>
  <si>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</si>
  <si>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</si>
  <si>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</si>
  <si>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</si>
  <si>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</si>
  <si>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</si>
  <si>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</si>
  <si>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</si>
  <si>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</si>
  <si>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</si>
  <si>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</si>
  <si>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</si>
  <si>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</si>
  <si>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</si>
  <si>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</si>
  <si>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</si>
  <si>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</si>
  <si>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</si>
  <si>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</si>
  <si>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</si>
  <si>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</si>
  <si>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</si>
  <si>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</si>
  <si>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</si>
  <si>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</si>
  <si>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</si>
  <si>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</si>
  <si>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</si>
  <si>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</si>
  <si>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</si>
  <si>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</si>
  <si>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</si>
  <si>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</si>
  <si>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</si>
  <si>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</si>
  <si>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</si>
  <si>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</si>
  <si>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</si>
  <si>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</si>
  <si>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</si>
  <si>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</si>
  <si>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</si>
  <si>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</si>
  <si>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</si>
  <si>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</si>
  <si>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</si>
  <si>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</si>
  <si>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</si>
  <si>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</si>
  <si>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</si>
  <si>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</si>
  <si>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</si>
  <si>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</si>
  <si>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</si>
  <si>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</si>
  <si>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</si>
  <si>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</si>
  <si>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</si>
  <si>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</si>
  <si>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</si>
  <si>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</si>
  <si>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</si>
  <si>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</si>
  <si>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</si>
  <si>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</si>
  <si>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</si>
  <si>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</si>
  <si>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</si>
  <si>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</si>
  <si>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</si>
  <si>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</si>
  <si>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</si>
  <si>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</si>
  <si>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</si>
  <si>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</si>
  <si>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</si>
  <si>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</si>
  <si>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</si>
  <si>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</si>
  <si>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</si>
  <si>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</si>
  <si>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</si>
  <si>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</si>
  <si>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</si>
  <si>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</si>
  <si>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</si>
  <si>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</si>
  <si>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</si>
  <si>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</si>
  <si>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</si>
  <si>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</si>
  <si>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</si>
  <si>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</si>
  <si>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</si>
  <si>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</si>
  <si>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</si>
  <si>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</si>
  <si>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</si>
  <si>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</si>
  <si>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</si>
  <si>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</si>
  <si>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</si>
  <si>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</si>
  <si>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</si>
  <si>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</si>
  <si>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</si>
  <si>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</si>
  <si>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</si>
  <si>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</si>
  <si>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</si>
  <si>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</si>
  <si>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</si>
  <si>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</si>
  <si>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</si>
  <si>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</si>
  <si>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</si>
  <si>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</si>
  <si>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</si>
  <si>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</si>
  <si>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</si>
  <si>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</si>
  <si>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</si>
  <si>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</si>
  <si>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</si>
  <si>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</si>
  <si>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</si>
  <si>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</si>
  <si>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</si>
  <si>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</si>
  <si>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</si>
  <si>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</si>
  <si>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</si>
  <si>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</si>
  <si>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</si>
  <si>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</si>
  <si>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</si>
  <si>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</si>
  <si>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</si>
  <si>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</si>
  <si>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</si>
  <si>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אג"ח ממשלת ישראל</t>
  </si>
  <si>
    <t>אינפיניטי השתלמות מסלול אג"ח עד 25%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</si>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</sst>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11280086025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225"/>
      <sheetName val="גיליון227"/>
      <sheetName val="גיליון229"/>
      <sheetName val="גיליון231"/>
      <sheetName val="גיליון233"/>
      <sheetName val="גיליון235"/>
      <sheetName val="אוצר לאתר דש"/>
      <sheetName val="אוצר לאתר כולם חוץ מדש"/>
      <sheetName val="אוצר לאתר מור"/>
      <sheetName val="אוצר לאתר חני חנמ חנא"/>
      <sheetName val="אוצר לאתר מור (2)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58"/>
  <sheetViews>
    <sheetView rightToLeft="1" tabSelected="1" topLeftCell="A325" workbookViewId="0">
      <selection activeCell="J335" sqref="J335"/>
    </sheetView>
  </sheetViews>
  <sheetFormatPr defaultRowHeight="14.25" x14ac:dyDescent="0.2"/>
  <sheetData>
    <row r="1" spans="1:40" ht="15.75" x14ac:dyDescent="0.25">
      <c r="A1" s="1"/>
      <c r="B1" s="2"/>
      <c r="C1" s="2"/>
      <c r="D1" s="2"/>
      <c r="E1">
        <v>715</v>
      </c>
      <c r="F1">
        <v>716</v>
      </c>
      <c r="G1">
        <v>719</v>
      </c>
      <c r="H1">
        <v>720</v>
      </c>
      <c r="I1">
        <v>721</v>
      </c>
      <c r="J1">
        <v>723</v>
      </c>
      <c r="K1">
        <v>725</v>
      </c>
      <c r="L1">
        <v>727</v>
      </c>
      <c r="M1">
        <v>730</v>
      </c>
      <c r="N1">
        <v>732</v>
      </c>
      <c r="O1">
        <v>735</v>
      </c>
      <c r="P1">
        <v>808</v>
      </c>
      <c r="Q1">
        <v>739</v>
      </c>
      <c r="R1">
        <v>740</v>
      </c>
      <c r="S1">
        <v>741</v>
      </c>
      <c r="T1">
        <v>742</v>
      </c>
      <c r="U1">
        <v>810</v>
      </c>
      <c r="V1">
        <v>744</v>
      </c>
      <c r="W1">
        <v>745</v>
      </c>
      <c r="X1">
        <v>746</v>
      </c>
      <c r="Y1">
        <v>747</v>
      </c>
      <c r="Z1">
        <v>749</v>
      </c>
      <c r="AA1">
        <v>750</v>
      </c>
      <c r="AB1">
        <v>751</v>
      </c>
      <c r="AC1">
        <v>759</v>
      </c>
      <c r="AD1">
        <v>508</v>
      </c>
      <c r="AE1">
        <v>509</v>
      </c>
      <c r="AF1">
        <v>510</v>
      </c>
      <c r="AG1">
        <v>511</v>
      </c>
      <c r="AH1">
        <v>512</v>
      </c>
      <c r="AI1">
        <v>513</v>
      </c>
      <c r="AJ1">
        <v>518</v>
      </c>
      <c r="AK1">
        <v>520</v>
      </c>
      <c r="AL1">
        <v>552</v>
      </c>
      <c r="AM1">
        <v>556</v>
      </c>
      <c r="AN1">
        <v>674</v>
      </c>
    </row>
    <row r="2" spans="1:40" x14ac:dyDescent="0.2">
      <c r="E2">
        <v>1078</v>
      </c>
      <c r="F2">
        <v>1536</v>
      </c>
      <c r="G2">
        <v>7232</v>
      </c>
      <c r="H2">
        <v>1209</v>
      </c>
      <c r="I2">
        <v>7233</v>
      </c>
      <c r="J2">
        <v>7231</v>
      </c>
      <c r="K2">
        <v>1084</v>
      </c>
      <c r="L2">
        <v>1537</v>
      </c>
      <c r="M2">
        <v>1210</v>
      </c>
      <c r="N2">
        <v>11957</v>
      </c>
      <c r="O2">
        <v>2254</v>
      </c>
      <c r="P2">
        <v>13229</v>
      </c>
      <c r="Q2">
        <v>9638</v>
      </c>
      <c r="R2">
        <v>9639</v>
      </c>
      <c r="S2">
        <v>11407</v>
      </c>
      <c r="T2">
        <v>12540</v>
      </c>
      <c r="U2">
        <v>13228</v>
      </c>
      <c r="V2">
        <v>11374</v>
      </c>
      <c r="W2">
        <v>11373</v>
      </c>
      <c r="X2">
        <v>11372</v>
      </c>
      <c r="Y2">
        <v>11914</v>
      </c>
      <c r="Z2">
        <v>1095</v>
      </c>
      <c r="AA2">
        <v>1211</v>
      </c>
      <c r="AB2">
        <v>1539</v>
      </c>
      <c r="AC2">
        <v>295</v>
      </c>
      <c r="AD2">
        <v>14919</v>
      </c>
      <c r="AE2">
        <v>14920</v>
      </c>
      <c r="AF2">
        <v>14921</v>
      </c>
      <c r="AG2">
        <v>14922</v>
      </c>
      <c r="AH2">
        <v>14923</v>
      </c>
      <c r="AI2">
        <v>14924</v>
      </c>
      <c r="AJ2">
        <v>14331</v>
      </c>
      <c r="AK2">
        <v>14332</v>
      </c>
      <c r="AL2">
        <v>15396</v>
      </c>
      <c r="AM2">
        <v>15423</v>
      </c>
      <c r="AN2">
        <v>15418</v>
      </c>
    </row>
    <row r="3" spans="1:40" ht="15.75" x14ac:dyDescent="0.25">
      <c r="A3" s="3">
        <v>45992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0" ht="15.75" x14ac:dyDescent="0.25">
      <c r="A4" s="4"/>
      <c r="B4" s="5"/>
      <c r="C4" s="5"/>
      <c r="D4" s="6" t="s">
        <v>0</v>
      </c>
    </row>
    <row r="5" spans="1:40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-2362.723</v>
      </c>
      <c r="F5">
        <v>31335.588</v>
      </c>
      <c r="G5">
        <v>6088.4279999999999</v>
      </c>
      <c r="H5">
        <v>3237.944</v>
      </c>
      <c r="I5">
        <v>1759.385</v>
      </c>
      <c r="J5">
        <v>3672.7840000000001</v>
      </c>
      <c r="K5">
        <v>4109.05</v>
      </c>
      <c r="L5">
        <v>43118.714</v>
      </c>
      <c r="M5">
        <v>557.98199999999997</v>
      </c>
      <c r="N5">
        <v>2882.973</v>
      </c>
      <c r="O5">
        <v>3237.1990000000001</v>
      </c>
      <c r="P5">
        <v>7000.6959999999999</v>
      </c>
      <c r="Q5">
        <v>3361.5650000000001</v>
      </c>
      <c r="R5">
        <v>1492.7149999999999</v>
      </c>
      <c r="S5">
        <v>25734.758000000002</v>
      </c>
      <c r="T5">
        <v>1958.5830000000001</v>
      </c>
      <c r="U5">
        <v>787.56600000000003</v>
      </c>
      <c r="V5">
        <v>8256.2929999999997</v>
      </c>
      <c r="W5">
        <v>15612.736000000001</v>
      </c>
      <c r="X5">
        <v>458.71600000000001</v>
      </c>
      <c r="Y5">
        <v>21085.357</v>
      </c>
      <c r="Z5">
        <v>273.601</v>
      </c>
      <c r="AA5">
        <v>224.98599999999999</v>
      </c>
      <c r="AB5">
        <v>6594.1</v>
      </c>
      <c r="AC5">
        <v>3301.6129999999998</v>
      </c>
      <c r="AD5">
        <v>-2289.11</v>
      </c>
      <c r="AE5">
        <v>1415.521</v>
      </c>
      <c r="AF5">
        <v>242.93899999999999</v>
      </c>
      <c r="AG5">
        <v>1255.4860000000001</v>
      </c>
      <c r="AH5">
        <v>782.26599999999996</v>
      </c>
      <c r="AI5">
        <v>615.00699999999995</v>
      </c>
      <c r="AJ5">
        <v>3478.94</v>
      </c>
      <c r="AK5">
        <v>137.631</v>
      </c>
      <c r="AL5">
        <v>429.73200000000003</v>
      </c>
      <c r="AM5">
        <v>335.197</v>
      </c>
      <c r="AN5">
        <v>1676.454</v>
      </c>
    </row>
    <row r="6" spans="1:40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356.40100000000001</v>
      </c>
      <c r="F6">
        <v>238.43100000000001</v>
      </c>
      <c r="G6">
        <v>1111.7550000000001</v>
      </c>
      <c r="H6">
        <v>0.53100000000000003</v>
      </c>
      <c r="I6">
        <v>153.88200000000001</v>
      </c>
      <c r="J6">
        <v>117.176</v>
      </c>
      <c r="K6">
        <v>975.25099999999998</v>
      </c>
      <c r="L6">
        <v>462.06599999999997</v>
      </c>
      <c r="M6">
        <v>13.837</v>
      </c>
      <c r="N6">
        <v>40.124000000000002</v>
      </c>
      <c r="O6">
        <v>59.628</v>
      </c>
      <c r="P6">
        <v>418.10599999999999</v>
      </c>
      <c r="Q6">
        <v>514.78899999999999</v>
      </c>
      <c r="R6">
        <v>151.38900000000001</v>
      </c>
      <c r="S6">
        <v>210.61</v>
      </c>
      <c r="T6">
        <v>1920.864</v>
      </c>
      <c r="U6">
        <v>32.567</v>
      </c>
      <c r="V6">
        <v>3564.0450000000001</v>
      </c>
      <c r="W6">
        <v>2410.5349999999999</v>
      </c>
      <c r="X6">
        <v>72.688999999999993</v>
      </c>
      <c r="Y6">
        <v>22003.715</v>
      </c>
      <c r="Z6">
        <v>3.0489999999999999</v>
      </c>
      <c r="AA6">
        <v>62.261000000000003</v>
      </c>
      <c r="AB6">
        <v>14.064</v>
      </c>
      <c r="AC6">
        <v>2298.415</v>
      </c>
      <c r="AD6">
        <v>241.67699999999999</v>
      </c>
      <c r="AE6">
        <v>110.84399999999999</v>
      </c>
      <c r="AF6">
        <v>104.187</v>
      </c>
      <c r="AG6">
        <v>642.97299999999996</v>
      </c>
      <c r="AH6">
        <v>339.38900000000001</v>
      </c>
      <c r="AI6">
        <v>153.66900000000001</v>
      </c>
      <c r="AJ6">
        <v>2.4460000000000002</v>
      </c>
      <c r="AK6">
        <v>19.687999999999999</v>
      </c>
      <c r="AL6">
        <v>186.27799999999999</v>
      </c>
      <c r="AM6">
        <v>0.28199999999999997</v>
      </c>
      <c r="AN6">
        <v>1.631</v>
      </c>
    </row>
    <row r="7" spans="1:40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</row>
    <row r="8" spans="1:40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</row>
    <row r="9" spans="1:40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</row>
    <row r="10" spans="1:40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</row>
    <row r="11" spans="1:40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38336.966999999997</v>
      </c>
      <c r="G11">
        <v>33.500999999999998</v>
      </c>
      <c r="H11">
        <v>0</v>
      </c>
      <c r="I11">
        <v>0</v>
      </c>
      <c r="J11">
        <v>963.69899999999996</v>
      </c>
      <c r="K11">
        <v>0</v>
      </c>
      <c r="L11">
        <v>59085.368000000002</v>
      </c>
      <c r="M11">
        <v>0</v>
      </c>
      <c r="N11">
        <v>0</v>
      </c>
      <c r="O11">
        <v>0</v>
      </c>
      <c r="P11">
        <v>16.75</v>
      </c>
      <c r="Q11">
        <v>10.07</v>
      </c>
      <c r="R11">
        <v>0</v>
      </c>
      <c r="S11">
        <v>33.537999999999997</v>
      </c>
      <c r="T11">
        <v>9570.1620000000003</v>
      </c>
      <c r="U11">
        <v>0</v>
      </c>
      <c r="V11">
        <v>53.598999999999997</v>
      </c>
      <c r="W11">
        <v>20.099</v>
      </c>
      <c r="X11">
        <v>3.3719999999999999</v>
      </c>
      <c r="Y11">
        <v>66990.112999999998</v>
      </c>
      <c r="Z11">
        <v>0</v>
      </c>
      <c r="AA11">
        <v>12.784000000000001</v>
      </c>
      <c r="AB11">
        <v>0</v>
      </c>
      <c r="AC11">
        <v>0</v>
      </c>
      <c r="AD11">
        <v>2233</v>
      </c>
      <c r="AE11">
        <v>2392.5</v>
      </c>
      <c r="AF11">
        <v>0</v>
      </c>
      <c r="AG11">
        <v>3190.0250000000001</v>
      </c>
      <c r="AH11">
        <v>1595</v>
      </c>
      <c r="AI11">
        <v>0</v>
      </c>
      <c r="AJ11">
        <v>0</v>
      </c>
      <c r="AK11">
        <v>0</v>
      </c>
      <c r="AL11">
        <v>142.065</v>
      </c>
      <c r="AM11">
        <v>478.5</v>
      </c>
      <c r="AN11">
        <v>0</v>
      </c>
    </row>
    <row r="12" spans="1:40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</row>
    <row r="13" spans="1:40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11341.013000000001</v>
      </c>
      <c r="G13">
        <v>0</v>
      </c>
      <c r="H13">
        <v>0</v>
      </c>
      <c r="I13">
        <v>0</v>
      </c>
      <c r="J13">
        <v>0</v>
      </c>
      <c r="K13">
        <v>0</v>
      </c>
      <c r="L13">
        <v>13318.246999999999</v>
      </c>
      <c r="M13">
        <v>0</v>
      </c>
      <c r="N13">
        <v>0</v>
      </c>
      <c r="O13">
        <v>0</v>
      </c>
      <c r="P13">
        <v>85.988</v>
      </c>
      <c r="Q13">
        <v>0</v>
      </c>
      <c r="R13">
        <v>0</v>
      </c>
      <c r="S13">
        <v>520.16300000000001</v>
      </c>
      <c r="T13">
        <v>4127.7359999999999</v>
      </c>
      <c r="U13">
        <v>0</v>
      </c>
      <c r="V13">
        <v>0</v>
      </c>
      <c r="W13">
        <v>5.5019999999999998</v>
      </c>
      <c r="X13">
        <v>0</v>
      </c>
      <c r="Y13">
        <v>17342.165000000001</v>
      </c>
      <c r="Z13">
        <v>0</v>
      </c>
      <c r="AA13">
        <v>0</v>
      </c>
      <c r="AB13">
        <v>0</v>
      </c>
      <c r="AC13">
        <v>0</v>
      </c>
      <c r="AD13">
        <v>2282.5839999999998</v>
      </c>
      <c r="AE13">
        <v>1796.7929999999999</v>
      </c>
      <c r="AF13">
        <v>1104.779</v>
      </c>
      <c r="AG13">
        <v>2196.0520000000001</v>
      </c>
      <c r="AH13">
        <v>1722.086</v>
      </c>
      <c r="AI13">
        <v>792.50900000000001</v>
      </c>
      <c r="AJ13">
        <v>0</v>
      </c>
      <c r="AK13">
        <v>0</v>
      </c>
      <c r="AL13">
        <v>1556.348</v>
      </c>
      <c r="AM13">
        <v>756.46299999999997</v>
      </c>
      <c r="AN13">
        <v>0</v>
      </c>
    </row>
    <row r="14" spans="1:40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11128.272000000001</v>
      </c>
      <c r="F14">
        <v>0</v>
      </c>
      <c r="G14">
        <v>42504.993000000002</v>
      </c>
      <c r="H14">
        <v>7368.9009999999998</v>
      </c>
      <c r="I14">
        <v>27429.237000000001</v>
      </c>
      <c r="J14">
        <v>11356.669</v>
      </c>
      <c r="K14">
        <v>29823.585999999999</v>
      </c>
      <c r="L14">
        <v>0</v>
      </c>
      <c r="M14">
        <v>18379.852999999999</v>
      </c>
      <c r="N14">
        <v>11799.129000000001</v>
      </c>
      <c r="O14">
        <v>0</v>
      </c>
      <c r="P14">
        <v>24583.812999999998</v>
      </c>
      <c r="Q14">
        <v>14045.700999999999</v>
      </c>
      <c r="R14">
        <v>8912.2510000000002</v>
      </c>
      <c r="S14">
        <v>0</v>
      </c>
      <c r="T14">
        <v>0</v>
      </c>
      <c r="U14">
        <v>0</v>
      </c>
      <c r="V14">
        <v>69019.819000000003</v>
      </c>
      <c r="W14">
        <v>0</v>
      </c>
      <c r="X14">
        <v>2029.3620000000001</v>
      </c>
      <c r="Y14">
        <v>0</v>
      </c>
      <c r="Z14">
        <v>3021.0909999999999</v>
      </c>
      <c r="AA14">
        <v>0</v>
      </c>
      <c r="AB14">
        <v>27813.144</v>
      </c>
      <c r="AC14">
        <v>9681.4159999999993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</row>
    <row r="15" spans="1:40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</row>
    <row r="16" spans="1:40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31861.331999999999</v>
      </c>
      <c r="F16">
        <v>0</v>
      </c>
      <c r="G16">
        <v>44607.631999999998</v>
      </c>
      <c r="H16">
        <v>7895.5050000000001</v>
      </c>
      <c r="I16">
        <v>23315.171999999999</v>
      </c>
      <c r="J16">
        <v>13262.188</v>
      </c>
      <c r="K16">
        <v>33005.256999999998</v>
      </c>
      <c r="L16">
        <v>0</v>
      </c>
      <c r="M16">
        <v>23179.24</v>
      </c>
      <c r="N16">
        <v>16902.741000000002</v>
      </c>
      <c r="O16">
        <v>0</v>
      </c>
      <c r="P16">
        <v>23446.76</v>
      </c>
      <c r="Q16">
        <v>16306.73</v>
      </c>
      <c r="R16">
        <v>10625.397000000001</v>
      </c>
      <c r="S16">
        <v>0</v>
      </c>
      <c r="T16">
        <v>0</v>
      </c>
      <c r="U16">
        <v>0</v>
      </c>
      <c r="V16">
        <v>106805.121</v>
      </c>
      <c r="W16">
        <v>0</v>
      </c>
      <c r="X16">
        <v>1803.12</v>
      </c>
      <c r="Y16">
        <v>0</v>
      </c>
      <c r="Z16">
        <v>4132.5020000000004</v>
      </c>
      <c r="AA16">
        <v>0</v>
      </c>
      <c r="AB16">
        <v>39579.688999999998</v>
      </c>
      <c r="AC16">
        <v>17505.245999999999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</row>
    <row r="17" spans="1:40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</row>
    <row r="18" spans="1:40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1320.492</v>
      </c>
      <c r="F18">
        <v>52164.05</v>
      </c>
      <c r="G18">
        <v>7003.4780000000001</v>
      </c>
      <c r="H18">
        <v>0</v>
      </c>
      <c r="I18">
        <v>6260.9430000000002</v>
      </c>
      <c r="J18">
        <v>0</v>
      </c>
      <c r="K18">
        <v>8.9999999999999993E-3</v>
      </c>
      <c r="L18">
        <v>69822.869000000006</v>
      </c>
      <c r="M18">
        <v>0</v>
      </c>
      <c r="N18">
        <v>0</v>
      </c>
      <c r="O18">
        <v>0</v>
      </c>
      <c r="P18">
        <v>10280.668</v>
      </c>
      <c r="Q18">
        <v>2875.0659999999998</v>
      </c>
      <c r="R18">
        <v>126.247</v>
      </c>
      <c r="S18">
        <v>0</v>
      </c>
      <c r="T18">
        <v>5409.8</v>
      </c>
      <c r="U18">
        <v>0</v>
      </c>
      <c r="V18">
        <v>11195.273999999999</v>
      </c>
      <c r="W18">
        <v>0</v>
      </c>
      <c r="X18">
        <v>789.44500000000005</v>
      </c>
      <c r="Y18">
        <v>39692.644</v>
      </c>
      <c r="Z18">
        <v>0</v>
      </c>
      <c r="AA18">
        <v>0</v>
      </c>
      <c r="AB18">
        <v>9345.2000000000007</v>
      </c>
      <c r="AC18">
        <v>0</v>
      </c>
      <c r="AD18">
        <v>1304.4190000000001</v>
      </c>
      <c r="AE18">
        <v>182.61199999999999</v>
      </c>
      <c r="AF18">
        <v>1248.2539999999999</v>
      </c>
      <c r="AG18">
        <v>2102.2579999999998</v>
      </c>
      <c r="AH18">
        <v>757.55700000000002</v>
      </c>
      <c r="AI18">
        <v>281.58</v>
      </c>
      <c r="AJ18">
        <v>0</v>
      </c>
      <c r="AK18">
        <v>0</v>
      </c>
      <c r="AL18">
        <v>1146.8779999999999</v>
      </c>
      <c r="AM18">
        <v>392.447</v>
      </c>
      <c r="AN18">
        <v>0</v>
      </c>
    </row>
    <row r="19" spans="1:40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</row>
    <row r="20" spans="1:40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</row>
    <row r="21" spans="1:40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4592.8590000000004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481.76799999999997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</row>
    <row r="22" spans="1:40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23318.276000000002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34268.639000000003</v>
      </c>
      <c r="U22">
        <v>0</v>
      </c>
      <c r="V22">
        <v>0</v>
      </c>
      <c r="W22">
        <v>0</v>
      </c>
      <c r="X22">
        <v>283.42500000000001</v>
      </c>
      <c r="Y22">
        <v>153801.424</v>
      </c>
      <c r="Z22">
        <v>0</v>
      </c>
      <c r="AA22">
        <v>0</v>
      </c>
      <c r="AB22">
        <v>0</v>
      </c>
      <c r="AC22">
        <v>0</v>
      </c>
      <c r="AD22">
        <v>2901.9520000000002</v>
      </c>
      <c r="AE22">
        <v>3785.2919999999999</v>
      </c>
      <c r="AF22">
        <v>2699.864</v>
      </c>
      <c r="AG22">
        <v>9005.9680000000008</v>
      </c>
      <c r="AH22">
        <v>3194.8240000000001</v>
      </c>
      <c r="AI22">
        <v>1171.4880000000001</v>
      </c>
      <c r="AJ22">
        <v>0</v>
      </c>
      <c r="AK22">
        <v>0</v>
      </c>
      <c r="AL22">
        <v>7195.8339999999998</v>
      </c>
      <c r="AM22">
        <v>1322.5830000000001</v>
      </c>
      <c r="AN22">
        <v>0</v>
      </c>
    </row>
    <row r="23" spans="1:40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</row>
    <row r="24" spans="1:40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</row>
    <row r="25" spans="1:40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</row>
    <row r="26" spans="1:40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</row>
    <row r="27" spans="1:40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</row>
    <row r="28" spans="1:40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</row>
    <row r="29" spans="1:40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</row>
    <row r="30" spans="1:40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</row>
    <row r="31" spans="1:40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</row>
    <row r="32" spans="1:40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</row>
    <row r="33" spans="1:40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</row>
    <row r="34" spans="1:40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</row>
    <row r="35" spans="1:40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</row>
    <row r="36" spans="1:40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</row>
    <row r="37" spans="1:40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</row>
    <row r="38" spans="1:40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</row>
    <row r="39" spans="1:40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</row>
    <row r="40" spans="1:40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</row>
    <row r="41" spans="1:40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</row>
    <row r="42" spans="1:40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</row>
    <row r="43" spans="1:40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</row>
    <row r="44" spans="1:40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</row>
    <row r="45" spans="1:40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</row>
    <row r="46" spans="1:40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</row>
    <row r="47" spans="1:40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</row>
    <row r="48" spans="1:40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</row>
    <row r="49" spans="1:40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</row>
    <row r="50" spans="1:40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</row>
    <row r="51" spans="1:40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</row>
    <row r="52" spans="1:40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</row>
    <row r="53" spans="1:40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</row>
    <row r="54" spans="1:40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</row>
    <row r="55" spans="1:40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</row>
    <row r="56" spans="1:40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</row>
    <row r="57" spans="1:40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</row>
    <row r="58" spans="1:40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</row>
    <row r="59" spans="1:40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</row>
    <row r="60" spans="1:40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18935.984</v>
      </c>
      <c r="F60">
        <v>0</v>
      </c>
      <c r="G60">
        <v>29200.188999999998</v>
      </c>
      <c r="H60">
        <v>269.83300000000003</v>
      </c>
      <c r="I60">
        <v>19036.469000000001</v>
      </c>
      <c r="J60">
        <v>5822.4989999999998</v>
      </c>
      <c r="K60">
        <v>15833.879000000001</v>
      </c>
      <c r="L60">
        <v>0</v>
      </c>
      <c r="M60">
        <v>234.255</v>
      </c>
      <c r="N60">
        <v>7072.9570000000003</v>
      </c>
      <c r="O60">
        <v>0</v>
      </c>
      <c r="P60">
        <v>21057.512999999999</v>
      </c>
      <c r="Q60">
        <v>10950.203</v>
      </c>
      <c r="R60">
        <v>3960.5619999999999</v>
      </c>
      <c r="S60">
        <v>0</v>
      </c>
      <c r="T60">
        <v>0</v>
      </c>
      <c r="U60">
        <v>0</v>
      </c>
      <c r="V60">
        <v>37272.894999999997</v>
      </c>
      <c r="W60">
        <v>0</v>
      </c>
      <c r="X60">
        <v>1421.2429999999999</v>
      </c>
      <c r="Y60">
        <v>0</v>
      </c>
      <c r="Z60">
        <v>1299.211</v>
      </c>
      <c r="AA60">
        <v>0</v>
      </c>
      <c r="AB60">
        <v>22068.856</v>
      </c>
      <c r="AC60">
        <v>9821.44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</row>
    <row r="61" spans="1:40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8.1620000000000008</v>
      </c>
      <c r="S61">
        <v>0</v>
      </c>
      <c r="T61">
        <v>0</v>
      </c>
      <c r="U61">
        <v>0</v>
      </c>
      <c r="V61">
        <v>43.529000000000003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</row>
    <row r="62" spans="1:40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11342.460999999999</v>
      </c>
      <c r="F62">
        <v>0</v>
      </c>
      <c r="G62">
        <v>15660.106</v>
      </c>
      <c r="H62">
        <v>0</v>
      </c>
      <c r="I62">
        <v>13074.977999999999</v>
      </c>
      <c r="J62">
        <v>5270.11</v>
      </c>
      <c r="K62">
        <v>15267.993</v>
      </c>
      <c r="L62">
        <v>0</v>
      </c>
      <c r="M62">
        <v>232.54</v>
      </c>
      <c r="N62">
        <v>6048.5029999999997</v>
      </c>
      <c r="O62">
        <v>0</v>
      </c>
      <c r="P62">
        <v>17376.027999999998</v>
      </c>
      <c r="Q62">
        <v>6466.5919999999996</v>
      </c>
      <c r="R62">
        <v>3895.1790000000001</v>
      </c>
      <c r="S62">
        <v>0</v>
      </c>
      <c r="T62">
        <v>0</v>
      </c>
      <c r="U62">
        <v>0</v>
      </c>
      <c r="V62">
        <v>25286.296999999999</v>
      </c>
      <c r="W62">
        <v>0</v>
      </c>
      <c r="X62">
        <v>984.50099999999998</v>
      </c>
      <c r="Y62">
        <v>0</v>
      </c>
      <c r="Z62">
        <v>1354.479</v>
      </c>
      <c r="AA62">
        <v>0</v>
      </c>
      <c r="AB62">
        <v>17614.732</v>
      </c>
      <c r="AC62">
        <v>4812.3720000000003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</row>
    <row r="63" spans="1:40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</row>
    <row r="64" spans="1:40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7074.4489999999996</v>
      </c>
      <c r="F64">
        <v>0</v>
      </c>
      <c r="G64">
        <v>6547.2129999999997</v>
      </c>
      <c r="H64">
        <v>190.66</v>
      </c>
      <c r="I64">
        <v>5709.74</v>
      </c>
      <c r="J64">
        <v>2205.1669999999999</v>
      </c>
      <c r="K64">
        <v>10073.527</v>
      </c>
      <c r="L64">
        <v>0</v>
      </c>
      <c r="M64">
        <v>0</v>
      </c>
      <c r="N64">
        <v>1314.614</v>
      </c>
      <c r="O64">
        <v>0</v>
      </c>
      <c r="P64">
        <v>6388.5290000000005</v>
      </c>
      <c r="Q64">
        <v>4340.3990000000003</v>
      </c>
      <c r="R64">
        <v>1737.2280000000001</v>
      </c>
      <c r="S64">
        <v>0</v>
      </c>
      <c r="T64">
        <v>0</v>
      </c>
      <c r="U64">
        <v>0</v>
      </c>
      <c r="V64">
        <v>13370.138000000001</v>
      </c>
      <c r="W64">
        <v>0</v>
      </c>
      <c r="X64">
        <v>440.149</v>
      </c>
      <c r="Y64">
        <v>0</v>
      </c>
      <c r="Z64">
        <v>875.11300000000006</v>
      </c>
      <c r="AA64">
        <v>0</v>
      </c>
      <c r="AB64">
        <v>2957.71</v>
      </c>
      <c r="AC64">
        <v>5790.0659999999998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</row>
    <row r="65" spans="1:40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</row>
    <row r="66" spans="1:40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8497.0630000000001</v>
      </c>
      <c r="F66">
        <v>0</v>
      </c>
      <c r="G66">
        <v>23629.850999999999</v>
      </c>
      <c r="H66">
        <v>161.42400000000001</v>
      </c>
      <c r="I66">
        <v>10701.407999999999</v>
      </c>
      <c r="J66">
        <v>3417.19</v>
      </c>
      <c r="K66">
        <v>13507.746999999999</v>
      </c>
      <c r="L66">
        <v>0</v>
      </c>
      <c r="M66">
        <v>944.80399999999997</v>
      </c>
      <c r="N66">
        <v>4456.9579999999996</v>
      </c>
      <c r="O66">
        <v>0</v>
      </c>
      <c r="P66">
        <v>16623.88</v>
      </c>
      <c r="Q66">
        <v>6227.9430000000002</v>
      </c>
      <c r="R66">
        <v>3572.9029999999998</v>
      </c>
      <c r="S66">
        <v>0</v>
      </c>
      <c r="T66">
        <v>0</v>
      </c>
      <c r="U66">
        <v>0</v>
      </c>
      <c r="V66">
        <v>18720.703000000001</v>
      </c>
      <c r="W66">
        <v>0</v>
      </c>
      <c r="X66">
        <v>771.71900000000005</v>
      </c>
      <c r="Y66">
        <v>0</v>
      </c>
      <c r="Z66">
        <v>1300.3800000000001</v>
      </c>
      <c r="AA66">
        <v>0</v>
      </c>
      <c r="AB66">
        <v>6298.2479999999996</v>
      </c>
      <c r="AC66">
        <v>6977.3969999999999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</row>
    <row r="67" spans="1:40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</row>
    <row r="68" spans="1:40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594.94399999999996</v>
      </c>
      <c r="F68">
        <v>0</v>
      </c>
      <c r="G68">
        <v>0</v>
      </c>
      <c r="H68">
        <v>0</v>
      </c>
      <c r="I68">
        <v>947.74400000000003</v>
      </c>
      <c r="J68">
        <v>188.36699999999999</v>
      </c>
      <c r="K68">
        <v>0</v>
      </c>
      <c r="L68">
        <v>0</v>
      </c>
      <c r="M68">
        <v>0</v>
      </c>
      <c r="N68">
        <v>178.523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164.672</v>
      </c>
      <c r="AA68">
        <v>0</v>
      </c>
      <c r="AB68">
        <v>0</v>
      </c>
      <c r="AC68">
        <v>774.75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</row>
    <row r="69" spans="1:40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</row>
    <row r="70" spans="1:40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0</v>
      </c>
      <c r="F70">
        <v>0</v>
      </c>
      <c r="G70">
        <v>35.396000000000001</v>
      </c>
      <c r="H70">
        <v>0</v>
      </c>
      <c r="I70">
        <v>537.96500000000003</v>
      </c>
      <c r="J70">
        <v>11.327</v>
      </c>
      <c r="K70">
        <v>0</v>
      </c>
      <c r="L70">
        <v>0</v>
      </c>
      <c r="M70">
        <v>0</v>
      </c>
      <c r="N70">
        <v>11.038</v>
      </c>
      <c r="O70">
        <v>0</v>
      </c>
      <c r="P70">
        <v>30.338999999999999</v>
      </c>
      <c r="Q70">
        <v>30.338999999999999</v>
      </c>
      <c r="R70">
        <v>22.855</v>
      </c>
      <c r="S70">
        <v>0</v>
      </c>
      <c r="T70">
        <v>0</v>
      </c>
      <c r="U70">
        <v>0</v>
      </c>
      <c r="V70">
        <v>0</v>
      </c>
      <c r="W70">
        <v>0</v>
      </c>
      <c r="X70">
        <v>5.8659999999999997</v>
      </c>
      <c r="Y70">
        <v>0</v>
      </c>
      <c r="Z70">
        <v>52.338999999999999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</row>
    <row r="71" spans="1:40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</row>
    <row r="72" spans="1:40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862.97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</row>
    <row r="73" spans="1:40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</row>
    <row r="74" spans="1:40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</row>
    <row r="75" spans="1:40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</row>
    <row r="76" spans="1:40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</row>
    <row r="77" spans="1:40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</row>
    <row r="78" spans="1:40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657.06200000000001</v>
      </c>
      <c r="F78">
        <v>0</v>
      </c>
      <c r="G78">
        <v>77.506</v>
      </c>
      <c r="H78">
        <v>0</v>
      </c>
      <c r="I78">
        <v>47.756</v>
      </c>
      <c r="J78">
        <v>8.4760000000000009</v>
      </c>
      <c r="K78">
        <v>828.03200000000004</v>
      </c>
      <c r="L78">
        <v>0</v>
      </c>
      <c r="M78">
        <v>0</v>
      </c>
      <c r="N78">
        <v>28.641999999999999</v>
      </c>
      <c r="O78">
        <v>20.166</v>
      </c>
      <c r="P78">
        <v>0</v>
      </c>
      <c r="Q78">
        <v>52.963000000000001</v>
      </c>
      <c r="R78">
        <v>48.753</v>
      </c>
      <c r="S78">
        <v>0</v>
      </c>
      <c r="T78">
        <v>0</v>
      </c>
      <c r="U78">
        <v>0</v>
      </c>
      <c r="V78">
        <v>422.37799999999999</v>
      </c>
      <c r="W78">
        <v>0</v>
      </c>
      <c r="X78">
        <v>13.295999999999999</v>
      </c>
      <c r="Y78">
        <v>0</v>
      </c>
      <c r="Z78">
        <v>0</v>
      </c>
      <c r="AA78">
        <v>0</v>
      </c>
      <c r="AB78">
        <v>0</v>
      </c>
      <c r="AC78">
        <v>363.21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</row>
    <row r="79" spans="1:40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</row>
    <row r="80" spans="1:40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</row>
    <row r="81" spans="1:40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</row>
    <row r="82" spans="1:40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</row>
    <row r="83" spans="1:40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</row>
    <row r="84" spans="1:40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</row>
    <row r="85" spans="1:40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</row>
    <row r="86" spans="1:40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</row>
    <row r="87" spans="1:40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</row>
    <row r="88" spans="1:40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</row>
    <row r="89" spans="1:40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</row>
    <row r="90" spans="1:40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</row>
    <row r="91" spans="1:40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</row>
    <row r="92" spans="1:40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</row>
    <row r="93" spans="1:40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</row>
    <row r="94" spans="1:40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</row>
    <row r="95" spans="1:40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</row>
    <row r="96" spans="1:40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</row>
    <row r="97" spans="1:40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</row>
    <row r="98" spans="1:40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</row>
    <row r="99" spans="1:40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</row>
    <row r="100" spans="1:40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</row>
    <row r="101" spans="1:40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</row>
    <row r="102" spans="1:40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425.91500000000002</v>
      </c>
      <c r="F102">
        <v>102862.363</v>
      </c>
      <c r="G102">
        <v>43635.839</v>
      </c>
      <c r="H102">
        <v>0</v>
      </c>
      <c r="I102">
        <v>12247.039000000001</v>
      </c>
      <c r="J102">
        <v>14550.987999999999</v>
      </c>
      <c r="K102">
        <v>0</v>
      </c>
      <c r="L102">
        <v>138345.095</v>
      </c>
      <c r="M102">
        <v>0</v>
      </c>
      <c r="N102">
        <v>4264.3540000000003</v>
      </c>
      <c r="O102">
        <v>23708.557000000001</v>
      </c>
      <c r="P102">
        <v>30994.492999999999</v>
      </c>
      <c r="Q102">
        <v>17514.627</v>
      </c>
      <c r="R102">
        <v>4124.4080000000004</v>
      </c>
      <c r="S102">
        <v>52391.220999999998</v>
      </c>
      <c r="T102">
        <v>0</v>
      </c>
      <c r="U102">
        <v>0</v>
      </c>
      <c r="V102">
        <v>44731.353000000003</v>
      </c>
      <c r="W102">
        <v>80192.887000000002</v>
      </c>
      <c r="X102">
        <v>3081.681</v>
      </c>
      <c r="Y102">
        <v>0</v>
      </c>
      <c r="Z102">
        <v>220.21100000000001</v>
      </c>
      <c r="AA102">
        <v>1374.7180000000001</v>
      </c>
      <c r="AB102">
        <v>27243.705000000002</v>
      </c>
      <c r="AC102">
        <v>16998.204000000002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11300.395</v>
      </c>
      <c r="AK102">
        <v>0</v>
      </c>
      <c r="AL102">
        <v>0</v>
      </c>
      <c r="AM102">
        <v>0</v>
      </c>
      <c r="AN102">
        <v>5145.5020000000004</v>
      </c>
    </row>
    <row r="103" spans="1:40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513.59900000000005</v>
      </c>
      <c r="F103">
        <v>50148.523999999998</v>
      </c>
      <c r="G103">
        <v>13255.034</v>
      </c>
      <c r="H103">
        <v>0</v>
      </c>
      <c r="I103">
        <v>4281.5029999999997</v>
      </c>
      <c r="J103">
        <v>5644.982</v>
      </c>
      <c r="K103">
        <v>874.18</v>
      </c>
      <c r="L103">
        <v>61444.815999999999</v>
      </c>
      <c r="M103">
        <v>0</v>
      </c>
      <c r="N103">
        <v>1559.309</v>
      </c>
      <c r="O103">
        <v>11198.868</v>
      </c>
      <c r="P103">
        <v>8350.7090000000007</v>
      </c>
      <c r="Q103">
        <v>7327.0969999999998</v>
      </c>
      <c r="R103">
        <v>1228.548</v>
      </c>
      <c r="S103">
        <v>22575.502</v>
      </c>
      <c r="T103">
        <v>0</v>
      </c>
      <c r="U103">
        <v>0</v>
      </c>
      <c r="V103">
        <v>16225.545</v>
      </c>
      <c r="W103">
        <v>29677.68</v>
      </c>
      <c r="X103">
        <v>1036.1759999999999</v>
      </c>
      <c r="Y103">
        <v>0</v>
      </c>
      <c r="Z103">
        <v>181.571</v>
      </c>
      <c r="AA103">
        <v>846.68899999999996</v>
      </c>
      <c r="AB103">
        <v>13733.538</v>
      </c>
      <c r="AC103">
        <v>5862.3789999999999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3964.8879999999999</v>
      </c>
      <c r="AK103">
        <v>0</v>
      </c>
      <c r="AL103">
        <v>0</v>
      </c>
      <c r="AM103">
        <v>0</v>
      </c>
      <c r="AN103">
        <v>1843.768</v>
      </c>
    </row>
    <row r="104" spans="1:40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1231.6369999999999</v>
      </c>
      <c r="F104">
        <v>6438.4409999999998</v>
      </c>
      <c r="G104">
        <v>6736.518</v>
      </c>
      <c r="H104">
        <v>0</v>
      </c>
      <c r="I104">
        <v>1507.7439999999999</v>
      </c>
      <c r="J104">
        <v>4266.55</v>
      </c>
      <c r="K104">
        <v>705.44299999999998</v>
      </c>
      <c r="L104">
        <v>12462.456</v>
      </c>
      <c r="M104">
        <v>0</v>
      </c>
      <c r="N104">
        <v>166.202</v>
      </c>
      <c r="O104">
        <v>8259.5349999999999</v>
      </c>
      <c r="P104">
        <v>7482.902</v>
      </c>
      <c r="Q104">
        <v>3127.5509999999999</v>
      </c>
      <c r="R104">
        <v>552.02099999999996</v>
      </c>
      <c r="S104">
        <v>7610.8770000000004</v>
      </c>
      <c r="T104">
        <v>0</v>
      </c>
      <c r="U104">
        <v>0</v>
      </c>
      <c r="V104">
        <v>3048.953</v>
      </c>
      <c r="W104">
        <v>19649.95</v>
      </c>
      <c r="X104">
        <v>392.59500000000003</v>
      </c>
      <c r="Y104">
        <v>0</v>
      </c>
      <c r="Z104">
        <v>0</v>
      </c>
      <c r="AA104">
        <v>223.13</v>
      </c>
      <c r="AB104">
        <v>0</v>
      </c>
      <c r="AC104">
        <v>4872.0680000000002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3218.9290000000001</v>
      </c>
      <c r="AK104">
        <v>0</v>
      </c>
      <c r="AL104">
        <v>0</v>
      </c>
      <c r="AM104">
        <v>0</v>
      </c>
      <c r="AN104">
        <v>2636.8029999999999</v>
      </c>
    </row>
    <row r="105" spans="1:40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</row>
    <row r="106" spans="1:40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</row>
    <row r="107" spans="1:40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</row>
    <row r="108" spans="1:40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</row>
    <row r="109" spans="1:40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816.39099999999996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</row>
    <row r="110" spans="1:40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15510.054</v>
      </c>
      <c r="G110">
        <v>10772.183000000001</v>
      </c>
      <c r="H110">
        <v>0</v>
      </c>
      <c r="I110">
        <v>1129.482</v>
      </c>
      <c r="J110">
        <v>1991.069</v>
      </c>
      <c r="K110">
        <v>0</v>
      </c>
      <c r="L110">
        <v>14317.163</v>
      </c>
      <c r="M110">
        <v>0</v>
      </c>
      <c r="N110">
        <v>734.77700000000004</v>
      </c>
      <c r="O110">
        <v>0</v>
      </c>
      <c r="P110">
        <v>5942.7380000000003</v>
      </c>
      <c r="Q110">
        <v>2716.462</v>
      </c>
      <c r="R110">
        <v>614.43100000000004</v>
      </c>
      <c r="S110">
        <v>3363.5569999999998</v>
      </c>
      <c r="T110">
        <v>0</v>
      </c>
      <c r="U110">
        <v>0</v>
      </c>
      <c r="V110">
        <v>2875.5940000000001</v>
      </c>
      <c r="W110">
        <v>8412.0329999999994</v>
      </c>
      <c r="X110">
        <v>20.823</v>
      </c>
      <c r="Y110">
        <v>0</v>
      </c>
      <c r="Z110">
        <v>56.468000000000004</v>
      </c>
      <c r="AA110">
        <v>493.16800000000001</v>
      </c>
      <c r="AB110">
        <v>1298.011</v>
      </c>
      <c r="AC110">
        <v>1796.269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</row>
    <row r="111" spans="1:40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</row>
    <row r="112" spans="1:40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</row>
    <row r="113" spans="1:40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</row>
    <row r="114" spans="1:40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3369.8589999999999</v>
      </c>
      <c r="F114">
        <v>118150.522</v>
      </c>
      <c r="G114">
        <v>33495.684999999998</v>
      </c>
      <c r="H114">
        <v>0</v>
      </c>
      <c r="I114">
        <v>9526.5079999999998</v>
      </c>
      <c r="J114">
        <v>9669.6659999999993</v>
      </c>
      <c r="K114">
        <v>4484.9030000000002</v>
      </c>
      <c r="L114">
        <v>126337.459</v>
      </c>
      <c r="M114">
        <v>0</v>
      </c>
      <c r="N114">
        <v>1984.2860000000001</v>
      </c>
      <c r="O114">
        <v>79112.168999999994</v>
      </c>
      <c r="P114">
        <v>16904.007000000001</v>
      </c>
      <c r="Q114">
        <v>7069.8320000000003</v>
      </c>
      <c r="R114">
        <v>751.20799999999997</v>
      </c>
      <c r="S114">
        <v>58421.896999999997</v>
      </c>
      <c r="T114">
        <v>0</v>
      </c>
      <c r="U114">
        <v>5145.1260000000002</v>
      </c>
      <c r="V114">
        <v>14534.675999999999</v>
      </c>
      <c r="W114">
        <v>83106.462</v>
      </c>
      <c r="X114">
        <v>732.94299999999998</v>
      </c>
      <c r="Y114">
        <v>0</v>
      </c>
      <c r="Z114">
        <v>0</v>
      </c>
      <c r="AA114">
        <v>2715.0230000000001</v>
      </c>
      <c r="AB114">
        <v>4073.5880000000002</v>
      </c>
      <c r="AC114">
        <v>1202.25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35863.65</v>
      </c>
      <c r="AK114">
        <v>1937.1420000000001</v>
      </c>
      <c r="AL114">
        <v>0</v>
      </c>
      <c r="AM114">
        <v>0</v>
      </c>
      <c r="AN114">
        <v>20958.005000000001</v>
      </c>
    </row>
    <row r="115" spans="1:40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3897.9470000000001</v>
      </c>
      <c r="F115">
        <v>151313.81400000001</v>
      </c>
      <c r="G115">
        <v>77640.292000000001</v>
      </c>
      <c r="H115">
        <v>0</v>
      </c>
      <c r="I115">
        <v>25493.222000000002</v>
      </c>
      <c r="J115">
        <v>34229.252</v>
      </c>
      <c r="K115">
        <v>7042.9049999999997</v>
      </c>
      <c r="L115">
        <v>185493.34400000001</v>
      </c>
      <c r="M115">
        <v>0</v>
      </c>
      <c r="N115">
        <v>8413.8359999999993</v>
      </c>
      <c r="O115">
        <v>0</v>
      </c>
      <c r="P115">
        <v>41534.737999999998</v>
      </c>
      <c r="Q115">
        <v>29847.119999999999</v>
      </c>
      <c r="R115">
        <v>5507.3649999999998</v>
      </c>
      <c r="S115">
        <v>136123.25399999999</v>
      </c>
      <c r="T115">
        <v>51120.89</v>
      </c>
      <c r="U115">
        <v>3754.8180000000002</v>
      </c>
      <c r="V115">
        <v>72961.437000000005</v>
      </c>
      <c r="W115">
        <v>182433.63099999999</v>
      </c>
      <c r="X115">
        <v>5024.6629999999996</v>
      </c>
      <c r="Y115">
        <v>307394.65399999998</v>
      </c>
      <c r="Z115">
        <v>1073.0619999999999</v>
      </c>
      <c r="AA115">
        <v>4574.2870000000003</v>
      </c>
      <c r="AB115">
        <v>42499.762000000002</v>
      </c>
      <c r="AC115">
        <v>18027.557000000001</v>
      </c>
      <c r="AD115">
        <v>21843.505000000001</v>
      </c>
      <c r="AE115">
        <v>23929.249</v>
      </c>
      <c r="AF115">
        <v>4885.607</v>
      </c>
      <c r="AG115">
        <v>17802.913</v>
      </c>
      <c r="AH115">
        <v>16126.573</v>
      </c>
      <c r="AI115">
        <v>2748.7640000000001</v>
      </c>
      <c r="AJ115">
        <v>0</v>
      </c>
      <c r="AK115">
        <v>1535.3789999999999</v>
      </c>
      <c r="AL115">
        <v>9721.9719999999998</v>
      </c>
      <c r="AM115">
        <v>2963.1550000000002</v>
      </c>
      <c r="AN115">
        <v>0</v>
      </c>
    </row>
    <row r="116" spans="1:40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5264.5069999999996</v>
      </c>
      <c r="F116">
        <v>0</v>
      </c>
      <c r="G116">
        <v>26953.007000000001</v>
      </c>
      <c r="H116">
        <v>0</v>
      </c>
      <c r="I116">
        <v>14008.328</v>
      </c>
      <c r="J116">
        <v>8801.5360000000001</v>
      </c>
      <c r="K116">
        <v>4721.5649999999996</v>
      </c>
      <c r="L116">
        <v>0</v>
      </c>
      <c r="M116">
        <v>0</v>
      </c>
      <c r="N116">
        <v>12136.808000000001</v>
      </c>
      <c r="O116">
        <v>0</v>
      </c>
      <c r="P116">
        <v>6431.2</v>
      </c>
      <c r="Q116">
        <v>9548.4889999999996</v>
      </c>
      <c r="R116">
        <v>7321.9979999999996</v>
      </c>
      <c r="S116">
        <v>0</v>
      </c>
      <c r="T116">
        <v>0</v>
      </c>
      <c r="U116">
        <v>8031.0469999999996</v>
      </c>
      <c r="V116">
        <v>84689.22</v>
      </c>
      <c r="W116">
        <v>0</v>
      </c>
      <c r="X116">
        <v>1305.0709999999999</v>
      </c>
      <c r="Y116">
        <v>0</v>
      </c>
      <c r="Z116">
        <v>1910.6780000000001</v>
      </c>
      <c r="AA116">
        <v>0</v>
      </c>
      <c r="AB116">
        <v>16275.078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2514.8069999999998</v>
      </c>
      <c r="AL116">
        <v>0</v>
      </c>
      <c r="AM116">
        <v>0</v>
      </c>
      <c r="AN116">
        <v>0</v>
      </c>
    </row>
    <row r="117" spans="1:40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184.09800000000001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464.84699999999998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</row>
    <row r="118" spans="1:40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</row>
    <row r="119" spans="1:40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</row>
    <row r="120" spans="1:40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2218.895</v>
      </c>
      <c r="F120">
        <v>39317.633000000002</v>
      </c>
      <c r="G120">
        <v>12447.227000000001</v>
      </c>
      <c r="H120">
        <v>0</v>
      </c>
      <c r="I120">
        <v>5634.7190000000001</v>
      </c>
      <c r="J120">
        <v>5057.1589999999997</v>
      </c>
      <c r="K120">
        <v>3373.712</v>
      </c>
      <c r="L120">
        <v>51702.088000000003</v>
      </c>
      <c r="M120">
        <v>0</v>
      </c>
      <c r="N120">
        <v>2355.4749999999999</v>
      </c>
      <c r="O120">
        <v>0</v>
      </c>
      <c r="P120">
        <v>27016.866999999998</v>
      </c>
      <c r="Q120">
        <v>10645.384</v>
      </c>
      <c r="R120">
        <v>777.95600000000002</v>
      </c>
      <c r="S120">
        <v>20827.953000000001</v>
      </c>
      <c r="T120">
        <v>0</v>
      </c>
      <c r="U120">
        <v>2401.5050000000001</v>
      </c>
      <c r="V120">
        <v>13190.396000000001</v>
      </c>
      <c r="W120">
        <v>31016.152999999998</v>
      </c>
      <c r="X120">
        <v>978.96100000000001</v>
      </c>
      <c r="Y120">
        <v>0</v>
      </c>
      <c r="Z120">
        <v>74.224999999999994</v>
      </c>
      <c r="AA120">
        <v>564.65</v>
      </c>
      <c r="AB120">
        <v>8445.9130000000005</v>
      </c>
      <c r="AC120">
        <v>9938.9369999999999</v>
      </c>
      <c r="AD120">
        <v>900.245</v>
      </c>
      <c r="AE120">
        <v>2528.6889999999999</v>
      </c>
      <c r="AF120">
        <v>9419.1959999999999</v>
      </c>
      <c r="AG120">
        <v>0</v>
      </c>
      <c r="AH120">
        <v>2192.5970000000002</v>
      </c>
      <c r="AI120">
        <v>4598.8789999999999</v>
      </c>
      <c r="AJ120">
        <v>0</v>
      </c>
      <c r="AK120">
        <v>457.60399999999998</v>
      </c>
      <c r="AL120">
        <v>0</v>
      </c>
      <c r="AM120">
        <v>4869.0690000000004</v>
      </c>
      <c r="AN120">
        <v>0</v>
      </c>
    </row>
    <row r="121" spans="1:40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1608.079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881.87800000000004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</row>
    <row r="122" spans="1:40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</row>
    <row r="123" spans="1:40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</row>
    <row r="124" spans="1:40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594.57299999999998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58.395000000000003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524.54499999999996</v>
      </c>
      <c r="AL124">
        <v>0</v>
      </c>
      <c r="AM124">
        <v>0</v>
      </c>
      <c r="AN124">
        <v>0</v>
      </c>
    </row>
    <row r="125" spans="1:40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</row>
    <row r="126" spans="1:40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</row>
    <row r="127" spans="1:40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</row>
    <row r="128" spans="1:40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</row>
    <row r="129" spans="1:40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</row>
    <row r="130" spans="1:40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</row>
    <row r="131" spans="1:40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675.77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</row>
    <row r="132" spans="1:40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</row>
    <row r="133" spans="1:40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</row>
    <row r="134" spans="1:40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</row>
    <row r="135" spans="1:40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</row>
    <row r="136" spans="1:40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</row>
    <row r="137" spans="1:40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</row>
    <row r="138" spans="1:40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</row>
    <row r="139" spans="1:40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</row>
    <row r="140" spans="1:40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</row>
    <row r="141" spans="1:40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</row>
    <row r="142" spans="1:40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</row>
    <row r="143" spans="1:40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</row>
    <row r="144" spans="1:40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</row>
    <row r="145" spans="1:40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</row>
    <row r="146" spans="1:40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</row>
    <row r="147" spans="1:40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540.74699999999996</v>
      </c>
      <c r="G147">
        <v>15.731</v>
      </c>
      <c r="H147">
        <v>0</v>
      </c>
      <c r="I147">
        <v>0</v>
      </c>
      <c r="J147">
        <v>3.1459999999999999</v>
      </c>
      <c r="K147">
        <v>0</v>
      </c>
      <c r="L147">
        <v>652.95100000000002</v>
      </c>
      <c r="M147">
        <v>0</v>
      </c>
      <c r="N147">
        <v>0</v>
      </c>
      <c r="O147">
        <v>0</v>
      </c>
      <c r="P147">
        <v>7.8659999999999997</v>
      </c>
      <c r="Q147">
        <v>4.7190000000000003</v>
      </c>
      <c r="R147">
        <v>0</v>
      </c>
      <c r="S147">
        <v>-6.3E-2</v>
      </c>
      <c r="T147">
        <v>929.88499999999999</v>
      </c>
      <c r="U147">
        <v>0</v>
      </c>
      <c r="V147">
        <v>25.17</v>
      </c>
      <c r="W147">
        <v>-29.863</v>
      </c>
      <c r="X147">
        <v>1.573</v>
      </c>
      <c r="Y147">
        <v>4637.6090000000004</v>
      </c>
      <c r="Z147">
        <v>0</v>
      </c>
      <c r="AA147">
        <v>1.573</v>
      </c>
      <c r="AB147">
        <v>0</v>
      </c>
      <c r="AC147">
        <v>0</v>
      </c>
      <c r="AD147">
        <v>16.172999999999998</v>
      </c>
      <c r="AE147">
        <v>16.588000000000001</v>
      </c>
      <c r="AF147">
        <v>88.043999999999997</v>
      </c>
      <c r="AG147">
        <v>270.18299999999999</v>
      </c>
      <c r="AH147">
        <v>15.343999999999999</v>
      </c>
      <c r="AI147">
        <v>44.021999999999998</v>
      </c>
      <c r="AJ147">
        <v>0</v>
      </c>
      <c r="AK147">
        <v>0</v>
      </c>
      <c r="AL147">
        <v>162.773</v>
      </c>
      <c r="AM147">
        <v>55.027999999999999</v>
      </c>
      <c r="AN147">
        <v>0</v>
      </c>
    </row>
    <row r="148" spans="1:40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</row>
    <row r="149" spans="1:40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</row>
    <row r="150" spans="1:40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</row>
    <row r="151" spans="1:40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</row>
    <row r="152" spans="1:40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</row>
    <row r="153" spans="1:40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</row>
    <row r="154" spans="1:40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</row>
    <row r="155" spans="1:40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</row>
    <row r="156" spans="1:40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</row>
    <row r="157" spans="1:40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</row>
    <row r="158" spans="1:40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</row>
    <row r="159" spans="1:40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</row>
    <row r="160" spans="1:40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</row>
    <row r="161" spans="1:40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</row>
    <row r="162" spans="1:40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</row>
    <row r="163" spans="1:40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</row>
    <row r="164" spans="1:40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</row>
    <row r="165" spans="1:40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</row>
    <row r="166" spans="1:40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</row>
    <row r="167" spans="1:40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</row>
    <row r="168" spans="1:40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</row>
    <row r="169" spans="1:40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</row>
    <row r="170" spans="1:40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</row>
    <row r="171" spans="1:40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</row>
    <row r="172" spans="1:40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</row>
    <row r="173" spans="1:40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</row>
    <row r="174" spans="1:40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</row>
    <row r="175" spans="1:40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</row>
    <row r="176" spans="1:40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</row>
    <row r="177" spans="1:40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</row>
    <row r="178" spans="1:40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</row>
    <row r="179" spans="1:40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</row>
    <row r="180" spans="1:40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</row>
    <row r="181" spans="1:40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</row>
    <row r="182" spans="1:40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</row>
    <row r="183" spans="1:40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</row>
    <row r="184" spans="1:40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</row>
    <row r="185" spans="1:40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</row>
    <row r="186" spans="1:40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</row>
    <row r="187" spans="1:40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</row>
    <row r="188" spans="1:40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</row>
    <row r="189" spans="1:40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</row>
    <row r="190" spans="1:40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</row>
    <row r="191" spans="1:40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</row>
    <row r="192" spans="1:40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</row>
    <row r="193" spans="1:40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</row>
    <row r="194" spans="1:40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</row>
    <row r="195" spans="1:40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</row>
    <row r="196" spans="1:40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</row>
    <row r="197" spans="1:40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</row>
    <row r="198" spans="1:40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</row>
    <row r="199" spans="1:40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</row>
    <row r="200" spans="1:40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</row>
    <row r="201" spans="1:40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</row>
    <row r="202" spans="1:40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</row>
    <row r="203" spans="1:40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</row>
    <row r="204" spans="1:40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</row>
    <row r="205" spans="1:40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</row>
    <row r="206" spans="1:40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</row>
    <row r="207" spans="1:40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</row>
    <row r="208" spans="1:40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</row>
    <row r="209" spans="1:40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</row>
    <row r="210" spans="1:40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</row>
    <row r="211" spans="1:40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</row>
    <row r="212" spans="1:40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</row>
    <row r="213" spans="1:40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</row>
    <row r="214" spans="1:40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</row>
    <row r="215" spans="1:40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</row>
    <row r="216" spans="1:40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</row>
    <row r="217" spans="1:40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</row>
    <row r="218" spans="1:40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</row>
    <row r="219" spans="1:40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</row>
    <row r="220" spans="1:40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</row>
    <row r="221" spans="1:40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</row>
    <row r="222" spans="1:40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</row>
    <row r="223" spans="1:40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</row>
    <row r="224" spans="1:40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</row>
    <row r="225" spans="1:40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</row>
    <row r="226" spans="1:40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</row>
    <row r="227" spans="1:40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</row>
    <row r="228" spans="1:40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</row>
    <row r="229" spans="1:40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</row>
    <row r="230" spans="1:40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</row>
    <row r="231" spans="1:40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</row>
    <row r="232" spans="1:40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</row>
    <row r="233" spans="1:40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</row>
    <row r="234" spans="1:40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</row>
    <row r="235" spans="1:40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</row>
    <row r="236" spans="1:40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</row>
    <row r="237" spans="1:40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</row>
    <row r="238" spans="1:40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</row>
    <row r="239" spans="1:40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</row>
    <row r="240" spans="1:40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</row>
    <row r="241" spans="1:40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</row>
    <row r="242" spans="1:40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</row>
    <row r="243" spans="1:40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</row>
    <row r="244" spans="1:40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</row>
    <row r="245" spans="1:40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</row>
    <row r="246" spans="1:40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</row>
    <row r="247" spans="1:40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</row>
    <row r="248" spans="1:40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</row>
    <row r="249" spans="1:40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</row>
    <row r="250" spans="1:40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</row>
    <row r="251" spans="1:40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</row>
    <row r="252" spans="1:40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</row>
    <row r="253" spans="1:40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</row>
    <row r="254" spans="1:40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</row>
    <row r="255" spans="1:40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</row>
    <row r="256" spans="1:40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</row>
    <row r="257" spans="1:40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</row>
    <row r="258" spans="1:40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</row>
    <row r="259" spans="1:40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</row>
    <row r="260" spans="1:40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</row>
    <row r="261" spans="1:40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</row>
    <row r="262" spans="1:40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</row>
    <row r="263" spans="1:40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</row>
    <row r="264" spans="1:40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</row>
    <row r="265" spans="1:40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</row>
    <row r="266" spans="1:40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</row>
    <row r="267" spans="1:40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</row>
    <row r="268" spans="1:40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</row>
    <row r="269" spans="1:40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</row>
    <row r="270" spans="1:40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</row>
    <row r="271" spans="1:40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</row>
    <row r="272" spans="1:40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</row>
    <row r="273" spans="1:40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</row>
    <row r="274" spans="1:40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</row>
    <row r="275" spans="1:40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</row>
    <row r="276" spans="1:40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</row>
    <row r="277" spans="1:40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</row>
    <row r="278" spans="1:40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8169.6710000000003</v>
      </c>
      <c r="F278">
        <v>0</v>
      </c>
      <c r="G278">
        <v>4183.5600000000004</v>
      </c>
      <c r="H278">
        <v>255.93700000000001</v>
      </c>
      <c r="I278">
        <v>0</v>
      </c>
      <c r="J278">
        <v>17.145</v>
      </c>
      <c r="K278">
        <v>12229.791999999999</v>
      </c>
      <c r="L278">
        <v>1903.3019999999999</v>
      </c>
      <c r="M278">
        <v>2011.9780000000001</v>
      </c>
      <c r="N278">
        <v>794.70799999999997</v>
      </c>
      <c r="O278">
        <v>70.619</v>
      </c>
      <c r="P278">
        <v>6542.1610000000001</v>
      </c>
      <c r="Q278">
        <v>4458.3810000000003</v>
      </c>
      <c r="R278">
        <v>917.52</v>
      </c>
      <c r="S278">
        <v>441.16199999999998</v>
      </c>
      <c r="T278">
        <v>150.833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681.13099999999997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25.498999999999999</v>
      </c>
      <c r="AL278">
        <v>0</v>
      </c>
      <c r="AM278">
        <v>0</v>
      </c>
      <c r="AN278">
        <v>0</v>
      </c>
    </row>
    <row r="279" spans="1:40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</row>
    <row r="280" spans="1:40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</row>
    <row r="281" spans="1:40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</row>
    <row r="282" spans="1:40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</row>
    <row r="283" spans="1:40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</row>
    <row r="284" spans="1:40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</row>
    <row r="285" spans="1:40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</row>
    <row r="286" spans="1:40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</row>
    <row r="287" spans="1:40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</row>
    <row r="288" spans="1:40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</row>
    <row r="289" spans="1:40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</row>
    <row r="290" spans="1:40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</row>
    <row r="291" spans="1:40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</row>
    <row r="292" spans="1:40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</row>
    <row r="293" spans="1:40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</row>
    <row r="294" spans="1:40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</row>
    <row r="295" spans="1:40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</row>
    <row r="296" spans="1:40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</row>
    <row r="297" spans="1:40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</row>
    <row r="298" spans="1:40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</row>
    <row r="299" spans="1:40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</row>
    <row r="300" spans="1:40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</row>
    <row r="301" spans="1:40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</row>
    <row r="302" spans="1:40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</row>
    <row r="303" spans="1:40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</row>
    <row r="304" spans="1:40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</row>
    <row r="305" spans="1:40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</row>
    <row r="306" spans="1:40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</row>
    <row r="307" spans="1:40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</row>
    <row r="308" spans="1:40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</row>
    <row r="309" spans="1:40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</row>
    <row r="310" spans="1:40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</row>
    <row r="311" spans="1:40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</row>
    <row r="312" spans="1:40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</row>
    <row r="313" spans="1:40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</row>
    <row r="314" spans="1:40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</row>
    <row r="315" spans="1:40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</row>
    <row r="316" spans="1:40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</row>
    <row r="317" spans="1:40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</row>
    <row r="318" spans="1:40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</row>
    <row r="319" spans="1:40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</row>
    <row r="320" spans="1:40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</row>
    <row r="321" spans="1:40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</row>
    <row r="322" spans="1:40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</row>
    <row r="323" spans="1:40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</row>
    <row r="324" spans="1:40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</row>
    <row r="325" spans="1:40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</row>
    <row r="326" spans="1:40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</row>
    <row r="327" spans="1:40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</row>
    <row r="328" spans="1:40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</row>
    <row r="329" spans="1:40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</row>
    <row r="330" spans="1:40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</row>
    <row r="331" spans="1:40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</row>
    <row r="332" spans="1:40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</row>
    <row r="333" spans="1:40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466.25599999999997</v>
      </c>
      <c r="F333">
        <v>32.088999999999999</v>
      </c>
      <c r="G333">
        <v>308.18400000000003</v>
      </c>
      <c r="H333">
        <v>0</v>
      </c>
      <c r="I333">
        <v>235.03</v>
      </c>
      <c r="J333">
        <v>109.261</v>
      </c>
      <c r="K333">
        <v>651.01499999999999</v>
      </c>
      <c r="L333">
        <v>38.762999999999998</v>
      </c>
      <c r="M333">
        <v>0</v>
      </c>
      <c r="N333">
        <v>286.73599999999999</v>
      </c>
      <c r="O333">
        <v>3.3149999999999999</v>
      </c>
      <c r="P333">
        <v>351.54500000000002</v>
      </c>
      <c r="Q333">
        <v>221.053</v>
      </c>
      <c r="R333">
        <v>135.55500000000001</v>
      </c>
      <c r="S333">
        <v>18.677</v>
      </c>
      <c r="T333">
        <v>0</v>
      </c>
      <c r="U333">
        <v>0</v>
      </c>
      <c r="V333">
        <v>1111.8810000000001</v>
      </c>
      <c r="W333">
        <v>30.2</v>
      </c>
      <c r="X333">
        <v>32.389000000000003</v>
      </c>
      <c r="Y333">
        <v>0</v>
      </c>
      <c r="Z333">
        <v>62.122999999999998</v>
      </c>
      <c r="AA333">
        <v>0.96099999999999997</v>
      </c>
      <c r="AB333">
        <v>847</v>
      </c>
      <c r="AC333">
        <v>180.07300000000001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1.3660000000000001</v>
      </c>
      <c r="AK333">
        <v>0.13400000000000001</v>
      </c>
      <c r="AL333">
        <v>0</v>
      </c>
      <c r="AM333">
        <v>0</v>
      </c>
      <c r="AN333">
        <v>2.0910000000000002</v>
      </c>
    </row>
    <row r="334" spans="1:40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-57.762999999999998</v>
      </c>
      <c r="F334">
        <v>-312.82600000000002</v>
      </c>
      <c r="G334">
        <v>-194.637</v>
      </c>
      <c r="H334">
        <v>-7.0069999999999997</v>
      </c>
      <c r="I334">
        <v>-87.855999999999995</v>
      </c>
      <c r="J334">
        <v>-63.127000000000002</v>
      </c>
      <c r="K334">
        <v>-87.878</v>
      </c>
      <c r="L334">
        <v>-390.59500000000003</v>
      </c>
      <c r="M334">
        <v>-14.496</v>
      </c>
      <c r="N334">
        <v>-21.402000000000001</v>
      </c>
      <c r="O334">
        <v>-62.534999999999997</v>
      </c>
      <c r="P334">
        <v>-138.114</v>
      </c>
      <c r="Q334">
        <v>-71.718000000000004</v>
      </c>
      <c r="R334">
        <v>-25.420999999999999</v>
      </c>
      <c r="S334">
        <v>-164.78299999999999</v>
      </c>
      <c r="T334">
        <v>-55.2</v>
      </c>
      <c r="U334">
        <v>-9.1639999999999997</v>
      </c>
      <c r="V334">
        <v>-9.173</v>
      </c>
      <c r="W334">
        <v>-3.1030000000000002</v>
      </c>
      <c r="X334">
        <v>-0.38600000000000001</v>
      </c>
      <c r="Y334">
        <v>-1.62</v>
      </c>
      <c r="Z334">
        <v>-8.3010000000000002</v>
      </c>
      <c r="AA334">
        <v>-5.4480000000000004</v>
      </c>
      <c r="AB334">
        <v>-31.677</v>
      </c>
      <c r="AC334">
        <v>-48.509</v>
      </c>
      <c r="AD334">
        <v>-16.457000000000001</v>
      </c>
      <c r="AE334">
        <v>-18.657</v>
      </c>
      <c r="AF334">
        <v>-13.228</v>
      </c>
      <c r="AG334">
        <v>-22.526</v>
      </c>
      <c r="AH334">
        <v>-14.182</v>
      </c>
      <c r="AI334">
        <v>-5.7720000000000002</v>
      </c>
      <c r="AJ334">
        <v>-26.800999999999998</v>
      </c>
      <c r="AK334">
        <v>-3.641</v>
      </c>
      <c r="AL334">
        <v>-151.09800000000001</v>
      </c>
      <c r="AM334">
        <v>-5.399</v>
      </c>
      <c r="AN334">
        <v>-14.928000000000001</v>
      </c>
    </row>
    <row r="335" spans="1:40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-56.100999999999999</v>
      </c>
      <c r="F335">
        <v>-174.584</v>
      </c>
      <c r="G335">
        <v>-4.4000000000000004</v>
      </c>
      <c r="H335">
        <v>-78.772000000000006</v>
      </c>
      <c r="I335">
        <v>-0.152</v>
      </c>
      <c r="J335">
        <v>-26.542999999999999</v>
      </c>
      <c r="K335">
        <v>0</v>
      </c>
      <c r="L335">
        <v>-8.6839999999999993</v>
      </c>
      <c r="M335">
        <v>-5.0049999999999999</v>
      </c>
      <c r="N335">
        <v>-1.0720000000000001</v>
      </c>
      <c r="O335">
        <v>-0.78800000000000003</v>
      </c>
      <c r="P335">
        <v>-14.318</v>
      </c>
      <c r="Q335">
        <v>-33.616</v>
      </c>
      <c r="R335">
        <v>-3.7810000000000001</v>
      </c>
      <c r="S335">
        <v>-179.66</v>
      </c>
      <c r="T335">
        <v>-54.298000000000002</v>
      </c>
      <c r="U335">
        <v>-10.324</v>
      </c>
      <c r="V335">
        <v>-109.93600000000001</v>
      </c>
      <c r="W335">
        <v>-25.09</v>
      </c>
      <c r="X335">
        <v>-4.0469999999999997</v>
      </c>
      <c r="Y335">
        <v>-9.5050000000000008</v>
      </c>
      <c r="Z335">
        <v>0</v>
      </c>
      <c r="AA335">
        <v>0</v>
      </c>
      <c r="AB335">
        <v>0</v>
      </c>
      <c r="AC335">
        <v>-0.39300000000000002</v>
      </c>
      <c r="AD335">
        <v>0</v>
      </c>
      <c r="AE335">
        <v>-2.4569999999999999</v>
      </c>
      <c r="AF335">
        <v>0</v>
      </c>
      <c r="AG335">
        <v>-11.058</v>
      </c>
      <c r="AH335">
        <v>-11.663</v>
      </c>
      <c r="AI335">
        <v>-8.5660000000000007</v>
      </c>
      <c r="AJ335">
        <v>0</v>
      </c>
      <c r="AK335">
        <v>-0.17799999999999999</v>
      </c>
      <c r="AL335">
        <v>0</v>
      </c>
      <c r="AM335">
        <v>0</v>
      </c>
      <c r="AN335">
        <v>-12.096</v>
      </c>
    </row>
    <row r="336" spans="1:40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</row>
    <row r="337" spans="1:40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</row>
    <row r="338" spans="1:40" ht="15.75" x14ac:dyDescent="0.25">
      <c r="A338" s="7" t="s">
        <v>605</v>
      </c>
      <c r="B338" s="7" t="s">
        <v>606</v>
      </c>
      <c r="C338" s="7"/>
      <c r="D338" s="7"/>
      <c r="E338">
        <v>119443.018</v>
      </c>
      <c r="F338">
        <v>641236.87199999997</v>
      </c>
      <c r="G338">
        <v>405744.27100000001</v>
      </c>
      <c r="H338">
        <v>19294.955999999998</v>
      </c>
      <c r="I338">
        <v>182950.24600000001</v>
      </c>
      <c r="J338">
        <v>130546.736</v>
      </c>
      <c r="K338">
        <v>157419.96799999999</v>
      </c>
      <c r="L338">
        <v>778105.42200000002</v>
      </c>
      <c r="M338">
        <v>46200.853999999999</v>
      </c>
      <c r="N338">
        <v>83410.218999999997</v>
      </c>
      <c r="O338">
        <v>125606.73299999999</v>
      </c>
      <c r="P338">
        <v>280323.94300000003</v>
      </c>
      <c r="Q338">
        <v>157557.74100000001</v>
      </c>
      <c r="R338">
        <v>56455.449000000001</v>
      </c>
      <c r="S338">
        <v>327928.663</v>
      </c>
      <c r="T338">
        <v>109347.894</v>
      </c>
      <c r="U338">
        <v>20727.714</v>
      </c>
      <c r="V338">
        <v>547285.20700000005</v>
      </c>
      <c r="W338">
        <v>452509.81199999998</v>
      </c>
      <c r="X338">
        <v>21679.345000000001</v>
      </c>
      <c r="Y338">
        <v>632936.55599999998</v>
      </c>
      <c r="Z338">
        <v>16046.474</v>
      </c>
      <c r="AA338">
        <v>11147.177</v>
      </c>
      <c r="AB338">
        <v>246670.66099999999</v>
      </c>
      <c r="AC338">
        <v>123397.13</v>
      </c>
      <c r="AD338">
        <v>29417.988000000001</v>
      </c>
      <c r="AE338">
        <v>36136.974000000002</v>
      </c>
      <c r="AF338">
        <v>19779.642</v>
      </c>
      <c r="AG338">
        <v>36897.120999999999</v>
      </c>
      <c r="AH338">
        <v>26699.791000000001</v>
      </c>
      <c r="AI338">
        <v>10391.58</v>
      </c>
      <c r="AJ338">
        <v>57803.813000000002</v>
      </c>
      <c r="AK338">
        <v>7148.61</v>
      </c>
      <c r="AL338">
        <v>20390.781999999999</v>
      </c>
      <c r="AM338">
        <v>11167.325000000001</v>
      </c>
      <c r="AN338">
        <v>32237.23</v>
      </c>
    </row>
    <row r="340" spans="1:40" ht="15.75" x14ac:dyDescent="0.25">
      <c r="A340" s="7" t="s">
        <v>607</v>
      </c>
      <c r="E340">
        <f t="shared" ref="E340:AK340" si="0">SUM(E5:E337)-E338</f>
        <v>0</v>
      </c>
      <c r="F340">
        <f t="shared" si="0"/>
        <v>0</v>
      </c>
      <c r="G340">
        <f t="shared" si="0"/>
        <v>0</v>
      </c>
      <c r="H340">
        <f t="shared" si="0"/>
        <v>0</v>
      </c>
      <c r="I340">
        <f t="shared" si="0"/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>SUM(P5:P337)-P338</f>
        <v>0</v>
      </c>
      <c r="Q340">
        <f t="shared" si="0"/>
        <v>0</v>
      </c>
      <c r="R340">
        <f t="shared" si="0"/>
        <v>0</v>
      </c>
      <c r="S340">
        <f t="shared" si="0"/>
        <v>0</v>
      </c>
      <c r="T340">
        <f t="shared" si="0"/>
        <v>0</v>
      </c>
      <c r="U340">
        <f>SUM(U5:U337)-U338</f>
        <v>0</v>
      </c>
      <c r="V340">
        <f t="shared" si="0"/>
        <v>0</v>
      </c>
      <c r="W340">
        <f t="shared" si="0"/>
        <v>0</v>
      </c>
      <c r="X340">
        <f t="shared" si="0"/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  <c r="AI340">
        <f t="shared" si="0"/>
        <v>0</v>
      </c>
      <c r="AJ340">
        <f t="shared" si="0"/>
        <v>0</v>
      </c>
      <c r="AK340">
        <f t="shared" si="0"/>
        <v>0</v>
      </c>
      <c r="AL340">
        <f>SUM(AL5:AL337)-AL338</f>
        <v>0</v>
      </c>
      <c r="AM340">
        <f>SUM(AM5:AM337)-AM338</f>
        <v>0</v>
      </c>
      <c r="AN340">
        <f>SUM(AN5:AN337)-AN338</f>
        <v>0</v>
      </c>
    </row>
    <row r="342" spans="1:40" x14ac:dyDescent="0.2">
      <c r="A342" t="s">
        <v>608</v>
      </c>
      <c r="D342">
        <v>1</v>
      </c>
      <c r="E342" s="11">
        <f t="shared" ref="E342:AK342" si="1">SUMIF($D$4:$D$336,$D$342,E4:E336)</f>
        <v>-2006.3219999999999</v>
      </c>
      <c r="F342" s="11">
        <f t="shared" si="1"/>
        <v>81251.999000000011</v>
      </c>
      <c r="G342" s="11">
        <f t="shared" si="1"/>
        <v>7233.6840000000002</v>
      </c>
      <c r="H342" s="11">
        <f t="shared" si="1"/>
        <v>3238.4749999999999</v>
      </c>
      <c r="I342" s="11">
        <f t="shared" si="1"/>
        <v>1913.2670000000001</v>
      </c>
      <c r="J342" s="11">
        <f t="shared" si="1"/>
        <v>4753.6589999999997</v>
      </c>
      <c r="K342" s="11">
        <f t="shared" si="1"/>
        <v>5084.3010000000004</v>
      </c>
      <c r="L342" s="11">
        <f t="shared" si="1"/>
        <v>115984.395</v>
      </c>
      <c r="M342" s="11">
        <f t="shared" si="1"/>
        <v>571.81899999999996</v>
      </c>
      <c r="N342" s="11">
        <f t="shared" si="1"/>
        <v>2923.0969999999998</v>
      </c>
      <c r="O342" s="11">
        <f t="shared" si="1"/>
        <v>3296.8270000000002</v>
      </c>
      <c r="P342" s="11">
        <f>SUMIF($D$4:$D$336,$D$342,P4:P336)</f>
        <v>7521.54</v>
      </c>
      <c r="Q342" s="11">
        <f t="shared" si="1"/>
        <v>3886.4240000000004</v>
      </c>
      <c r="R342" s="11">
        <f t="shared" si="1"/>
        <v>1644.1039999999998</v>
      </c>
      <c r="S342" s="11">
        <f t="shared" si="1"/>
        <v>26499.069000000003</v>
      </c>
      <c r="T342" s="11">
        <f t="shared" si="1"/>
        <v>17577.345000000001</v>
      </c>
      <c r="U342" s="11">
        <f>SUMIF($D$4:$D$336,$D$342,U4:U336)</f>
        <v>820.13300000000004</v>
      </c>
      <c r="V342" s="11">
        <f t="shared" si="1"/>
        <v>11873.937</v>
      </c>
      <c r="W342" s="11">
        <f t="shared" si="1"/>
        <v>18048.871999999999</v>
      </c>
      <c r="X342" s="11">
        <f t="shared" si="1"/>
        <v>534.77699999999993</v>
      </c>
      <c r="Y342" s="11">
        <f t="shared" si="1"/>
        <v>127421.35</v>
      </c>
      <c r="Z342" s="11">
        <f t="shared" si="1"/>
        <v>276.64999999999998</v>
      </c>
      <c r="AA342" s="11">
        <f t="shared" si="1"/>
        <v>300.03100000000001</v>
      </c>
      <c r="AB342" s="11">
        <f t="shared" si="1"/>
        <v>6608.1640000000007</v>
      </c>
      <c r="AC342" s="11">
        <f t="shared" si="1"/>
        <v>5600.0280000000002</v>
      </c>
      <c r="AD342" s="11">
        <f t="shared" si="1"/>
        <v>2468.1509999999998</v>
      </c>
      <c r="AE342" s="11">
        <f t="shared" si="1"/>
        <v>5715.6579999999994</v>
      </c>
      <c r="AF342" s="11">
        <f t="shared" si="1"/>
        <v>1451.905</v>
      </c>
      <c r="AG342" s="11">
        <f t="shared" si="1"/>
        <v>7284.5360000000001</v>
      </c>
      <c r="AH342" s="11">
        <f t="shared" si="1"/>
        <v>4438.741</v>
      </c>
      <c r="AI342" s="11">
        <f t="shared" si="1"/>
        <v>1561.1849999999999</v>
      </c>
      <c r="AJ342" s="11">
        <f t="shared" si="1"/>
        <v>3481.386</v>
      </c>
      <c r="AK342" s="11">
        <f t="shared" si="1"/>
        <v>157.31899999999999</v>
      </c>
      <c r="AL342" s="11">
        <f>SUMIF($D$4:$D$336,$D$342,AL4:AL336)</f>
        <v>2314.4229999999998</v>
      </c>
      <c r="AM342" s="11">
        <f>SUMIF($D$4:$D$336,$D$342,AM4:AM336)</f>
        <v>1570.442</v>
      </c>
      <c r="AN342" s="11">
        <f>SUMIF($D$4:$D$336,$D$342,AN4:AN336)</f>
        <v>1678.085</v>
      </c>
    </row>
    <row r="343" spans="1:40" x14ac:dyDescent="0.2">
      <c r="A343" t="s">
        <v>609</v>
      </c>
      <c r="D343">
        <v>2</v>
      </c>
      <c r="E343" s="11">
        <f t="shared" ref="E343:AK343" si="2">SUMIF($D$4:$D$336,$D$343,E4:E336)</f>
        <v>48902.955000000002</v>
      </c>
      <c r="F343" s="11">
        <f t="shared" si="2"/>
        <v>75482.326000000001</v>
      </c>
      <c r="G343" s="11">
        <f t="shared" si="2"/>
        <v>94116.103000000003</v>
      </c>
      <c r="H343" s="11">
        <f t="shared" si="2"/>
        <v>15264.405999999999</v>
      </c>
      <c r="I343" s="11">
        <f t="shared" si="2"/>
        <v>57005.351999999999</v>
      </c>
      <c r="J343" s="11">
        <f t="shared" si="2"/>
        <v>24618.857</v>
      </c>
      <c r="K343" s="11">
        <f t="shared" si="2"/>
        <v>62828.851999999992</v>
      </c>
      <c r="L343" s="11">
        <f t="shared" si="2"/>
        <v>69822.869000000006</v>
      </c>
      <c r="M343" s="11">
        <f t="shared" si="2"/>
        <v>42040.860999999997</v>
      </c>
      <c r="N343" s="11">
        <f t="shared" si="2"/>
        <v>28701.870000000003</v>
      </c>
      <c r="O343" s="11">
        <f t="shared" si="2"/>
        <v>0</v>
      </c>
      <c r="P343" s="11">
        <f>SUMIF($D$4:$D$336,$D$343,P4:P336)</f>
        <v>58311.240999999995</v>
      </c>
      <c r="Q343" s="11">
        <f t="shared" si="2"/>
        <v>33227.496999999996</v>
      </c>
      <c r="R343" s="11">
        <f t="shared" si="2"/>
        <v>19663.895</v>
      </c>
      <c r="S343" s="11">
        <f t="shared" si="2"/>
        <v>0</v>
      </c>
      <c r="T343" s="11">
        <f t="shared" si="2"/>
        <v>39678.439000000006</v>
      </c>
      <c r="U343" s="11">
        <f>SUMIF($D$4:$D$336,$D$343,U4:U336)</f>
        <v>0</v>
      </c>
      <c r="V343" s="11">
        <f t="shared" si="2"/>
        <v>187020.21400000001</v>
      </c>
      <c r="W343" s="11">
        <f t="shared" si="2"/>
        <v>0</v>
      </c>
      <c r="X343" s="11">
        <f t="shared" si="2"/>
        <v>4905.3519999999999</v>
      </c>
      <c r="Y343" s="11">
        <f t="shared" si="2"/>
        <v>193494.068</v>
      </c>
      <c r="Z343" s="11">
        <f t="shared" si="2"/>
        <v>7153.5930000000008</v>
      </c>
      <c r="AA343" s="11">
        <f t="shared" si="2"/>
        <v>0</v>
      </c>
      <c r="AB343" s="11">
        <f t="shared" si="2"/>
        <v>76738.032999999996</v>
      </c>
      <c r="AC343" s="11">
        <f t="shared" si="2"/>
        <v>27186.661999999997</v>
      </c>
      <c r="AD343" s="11">
        <f t="shared" si="2"/>
        <v>4206.3710000000001</v>
      </c>
      <c r="AE343" s="11">
        <f t="shared" si="2"/>
        <v>3967.904</v>
      </c>
      <c r="AF343" s="11">
        <f t="shared" si="2"/>
        <v>3948.1179999999999</v>
      </c>
      <c r="AG343" s="11">
        <f t="shared" si="2"/>
        <v>11108.226000000001</v>
      </c>
      <c r="AH343" s="11">
        <f t="shared" si="2"/>
        <v>3952.3810000000003</v>
      </c>
      <c r="AI343" s="11">
        <f t="shared" si="2"/>
        <v>1453.068</v>
      </c>
      <c r="AJ343" s="11">
        <f t="shared" si="2"/>
        <v>0</v>
      </c>
      <c r="AK343" s="11">
        <f t="shared" si="2"/>
        <v>0</v>
      </c>
      <c r="AL343" s="11">
        <f>SUMIF($D$4:$D$336,$D$343,AL4:AL336)</f>
        <v>8342.7119999999995</v>
      </c>
      <c r="AM343" s="11">
        <f>SUMIF($D$4:$D$336,$D$343,AM4:AM336)</f>
        <v>1715.0300000000002</v>
      </c>
      <c r="AN343" s="11">
        <f>SUMIF($D$4:$D$336,$D$343,AN4:AN336)</f>
        <v>0</v>
      </c>
    </row>
    <row r="344" spans="1:40" x14ac:dyDescent="0.2">
      <c r="A344" t="s">
        <v>610</v>
      </c>
      <c r="D344">
        <v>3</v>
      </c>
      <c r="E344" s="11">
        <f t="shared" ref="E344:AK344" si="3">SUMIF($D$4:$D$336,$D$344,E4:E336)</f>
        <v>51709.408000000003</v>
      </c>
      <c r="F344" s="11">
        <f t="shared" si="3"/>
        <v>0</v>
      </c>
      <c r="G344" s="11">
        <f t="shared" si="3"/>
        <v>102025.76199999999</v>
      </c>
      <c r="H344" s="11">
        <f t="shared" si="3"/>
        <v>621.91700000000003</v>
      </c>
      <c r="I344" s="11">
        <f t="shared" si="3"/>
        <v>64016.631999999998</v>
      </c>
      <c r="J344" s="11">
        <f t="shared" si="3"/>
        <v>25716.196</v>
      </c>
      <c r="K344" s="11">
        <f t="shared" si="3"/>
        <v>59404.71100000001</v>
      </c>
      <c r="L344" s="11">
        <f t="shared" si="3"/>
        <v>0</v>
      </c>
      <c r="M344" s="11">
        <f t="shared" si="3"/>
        <v>1595.6969999999999</v>
      </c>
      <c r="N344" s="11">
        <f t="shared" si="3"/>
        <v>31219.401000000002</v>
      </c>
      <c r="O344" s="11">
        <f t="shared" si="3"/>
        <v>0</v>
      </c>
      <c r="P344" s="11">
        <f>SUMIF($D$4:$D$336,$D$344,P4:P336)</f>
        <v>69515.567999999999</v>
      </c>
      <c r="Q344" s="11">
        <f t="shared" si="3"/>
        <v>37563.964999999997</v>
      </c>
      <c r="R344" s="11">
        <f t="shared" si="3"/>
        <v>20518.887000000002</v>
      </c>
      <c r="S344" s="11">
        <f t="shared" si="3"/>
        <v>0</v>
      </c>
      <c r="T344" s="11">
        <f t="shared" si="3"/>
        <v>0</v>
      </c>
      <c r="U344" s="11">
        <f>SUMIF($D$4:$D$336,$D$344,U4:U336)</f>
        <v>8031.0469999999996</v>
      </c>
      <c r="V344" s="11">
        <f t="shared" si="3"/>
        <v>179382.78200000001</v>
      </c>
      <c r="W344" s="11">
        <f t="shared" si="3"/>
        <v>0</v>
      </c>
      <c r="X344" s="11">
        <f t="shared" si="3"/>
        <v>4928.5489999999991</v>
      </c>
      <c r="Y344" s="11">
        <f t="shared" si="3"/>
        <v>0</v>
      </c>
      <c r="Z344" s="11">
        <f t="shared" si="3"/>
        <v>6956.8719999999994</v>
      </c>
      <c r="AA344" s="11">
        <f t="shared" si="3"/>
        <v>0</v>
      </c>
      <c r="AB344" s="11">
        <f t="shared" si="3"/>
        <v>65214.624000000003</v>
      </c>
      <c r="AC344" s="11">
        <f t="shared" si="3"/>
        <v>29057.903000000002</v>
      </c>
      <c r="AD344" s="11">
        <f t="shared" si="3"/>
        <v>0</v>
      </c>
      <c r="AE344" s="11">
        <f t="shared" si="3"/>
        <v>0</v>
      </c>
      <c r="AF344" s="11">
        <f t="shared" si="3"/>
        <v>0</v>
      </c>
      <c r="AG344" s="11">
        <f t="shared" si="3"/>
        <v>464.84699999999998</v>
      </c>
      <c r="AH344" s="11">
        <f t="shared" si="3"/>
        <v>0</v>
      </c>
      <c r="AI344" s="11">
        <f t="shared" si="3"/>
        <v>0</v>
      </c>
      <c r="AJ344" s="11">
        <f t="shared" si="3"/>
        <v>0</v>
      </c>
      <c r="AK344" s="11">
        <f t="shared" si="3"/>
        <v>2514.8069999999998</v>
      </c>
      <c r="AL344" s="11">
        <f>SUMIF($D$4:$D$336,$D$344,AL4:AL336)</f>
        <v>0</v>
      </c>
      <c r="AM344" s="11">
        <f>SUMIF($D$4:$D$336,$D$344,AM4:AM336)</f>
        <v>0</v>
      </c>
      <c r="AN344" s="11">
        <f>SUMIF($D$4:$D$336,$D$344,AN4:AN336)</f>
        <v>0</v>
      </c>
    </row>
    <row r="345" spans="1:40" x14ac:dyDescent="0.2">
      <c r="A345" t="s">
        <v>611</v>
      </c>
      <c r="B345">
        <v>7</v>
      </c>
      <c r="D345">
        <v>4</v>
      </c>
      <c r="E345" s="11">
        <f t="shared" ref="E345:AK345" si="4">SUMIF($D$4:$D$336,$D$345,E4:E336)</f>
        <v>11657.852000000001</v>
      </c>
      <c r="F345" s="11">
        <f t="shared" si="4"/>
        <v>484282.098</v>
      </c>
      <c r="G345" s="11">
        <f t="shared" si="4"/>
        <v>197998.50900000002</v>
      </c>
      <c r="H345" s="11">
        <f t="shared" si="4"/>
        <v>0</v>
      </c>
      <c r="I345" s="11">
        <f t="shared" si="4"/>
        <v>59820.216999999997</v>
      </c>
      <c r="J345" s="11">
        <f t="shared" si="4"/>
        <v>75412.811999999991</v>
      </c>
      <c r="K345" s="11">
        <f t="shared" si="4"/>
        <v>16481.143</v>
      </c>
      <c r="L345" s="11">
        <f t="shared" si="4"/>
        <v>590755.37199999997</v>
      </c>
      <c r="M345" s="11">
        <f t="shared" si="4"/>
        <v>0</v>
      </c>
      <c r="N345" s="11">
        <f t="shared" si="4"/>
        <v>19478.238999999998</v>
      </c>
      <c r="O345" s="11">
        <f t="shared" si="4"/>
        <v>122279.129</v>
      </c>
      <c r="P345" s="11">
        <f>SUMIF($D$4:$D$336,$D$345,P4:P336)</f>
        <v>138234.32</v>
      </c>
      <c r="Q345" s="11">
        <f t="shared" si="4"/>
        <v>78252.792000000001</v>
      </c>
      <c r="R345" s="11">
        <f t="shared" si="4"/>
        <v>13555.937</v>
      </c>
      <c r="S345" s="11">
        <f t="shared" si="4"/>
        <v>301314.19799999992</v>
      </c>
      <c r="T345" s="11">
        <f t="shared" si="4"/>
        <v>52050.775000000001</v>
      </c>
      <c r="U345" s="11">
        <f>SUMIF($D$4:$D$336,$D$345,U4:U336)</f>
        <v>11896.022000000001</v>
      </c>
      <c r="V345" s="11">
        <f t="shared" si="4"/>
        <v>167593.12400000004</v>
      </c>
      <c r="W345" s="11">
        <f t="shared" si="4"/>
        <v>434458.93300000002</v>
      </c>
      <c r="X345" s="11">
        <f t="shared" si="4"/>
        <v>11269.415000000001</v>
      </c>
      <c r="Y345" s="11">
        <f t="shared" si="4"/>
        <v>312032.26299999998</v>
      </c>
      <c r="Z345" s="11">
        <f t="shared" si="4"/>
        <v>1605.5369999999998</v>
      </c>
      <c r="AA345" s="11">
        <f t="shared" si="4"/>
        <v>10851.633000000002</v>
      </c>
      <c r="AB345" s="11">
        <f t="shared" si="4"/>
        <v>97294.517000000007</v>
      </c>
      <c r="AC345" s="11">
        <f t="shared" si="4"/>
        <v>59514.055</v>
      </c>
      <c r="AD345" s="11">
        <f t="shared" si="4"/>
        <v>22759.922999999999</v>
      </c>
      <c r="AE345" s="11">
        <f t="shared" si="4"/>
        <v>26474.525999999998</v>
      </c>
      <c r="AF345" s="11">
        <f t="shared" si="4"/>
        <v>14392.847</v>
      </c>
      <c r="AG345" s="11">
        <f t="shared" si="4"/>
        <v>18073.096000000001</v>
      </c>
      <c r="AH345" s="11">
        <f t="shared" si="4"/>
        <v>18334.514000000003</v>
      </c>
      <c r="AI345" s="11">
        <f t="shared" si="4"/>
        <v>7391.665</v>
      </c>
      <c r="AJ345" s="11">
        <f t="shared" si="4"/>
        <v>54347.862000000001</v>
      </c>
      <c r="AK345" s="11">
        <f t="shared" si="4"/>
        <v>4454.6699999999992</v>
      </c>
      <c r="AL345" s="11">
        <f>SUMIF($D$4:$D$336,$D$345,AL4:AL336)</f>
        <v>9884.744999999999</v>
      </c>
      <c r="AM345" s="11">
        <f>SUMIF($D$4:$D$336,$D$345,AM4:AM336)</f>
        <v>7887.2520000000004</v>
      </c>
      <c r="AN345" s="11">
        <f>SUMIF($D$4:$D$336,$D$345,AN4:AN336)</f>
        <v>30584.078000000001</v>
      </c>
    </row>
    <row r="346" spans="1:40" x14ac:dyDescent="0.2">
      <c r="A346" t="s">
        <v>612</v>
      </c>
      <c r="D346">
        <v>5</v>
      </c>
      <c r="E346" s="11">
        <f t="shared" ref="E346:AK346" si="5">SUMIF($D$4:$D$336,$D$346,E4:E336)</f>
        <v>8169.6710000000003</v>
      </c>
      <c r="F346" s="11">
        <f t="shared" si="5"/>
        <v>0</v>
      </c>
      <c r="G346" s="11">
        <f t="shared" si="5"/>
        <v>4183.5600000000004</v>
      </c>
      <c r="H346" s="11">
        <f t="shared" si="5"/>
        <v>255.93700000000001</v>
      </c>
      <c r="I346" s="11">
        <f t="shared" si="5"/>
        <v>0</v>
      </c>
      <c r="J346" s="11">
        <f t="shared" si="5"/>
        <v>17.145</v>
      </c>
      <c r="K346" s="11">
        <f t="shared" si="5"/>
        <v>12229.791999999999</v>
      </c>
      <c r="L346" s="11">
        <f t="shared" si="5"/>
        <v>1903.3019999999999</v>
      </c>
      <c r="M346" s="11">
        <f t="shared" si="5"/>
        <v>2011.9780000000001</v>
      </c>
      <c r="N346" s="11">
        <f t="shared" si="5"/>
        <v>794.70799999999997</v>
      </c>
      <c r="O346" s="11">
        <f t="shared" si="5"/>
        <v>70.619</v>
      </c>
      <c r="P346" s="11">
        <f>SUMIF($D$4:$D$336,$D$346,P4:P336)</f>
        <v>6542.1610000000001</v>
      </c>
      <c r="Q346" s="11">
        <f t="shared" si="5"/>
        <v>4458.3810000000003</v>
      </c>
      <c r="R346" s="11">
        <f t="shared" si="5"/>
        <v>917.52</v>
      </c>
      <c r="S346" s="11">
        <f t="shared" si="5"/>
        <v>441.16199999999998</v>
      </c>
      <c r="T346" s="11">
        <f t="shared" si="5"/>
        <v>150.833</v>
      </c>
      <c r="U346" s="11">
        <f>SUMIF($D$4:$D$336,$D$346,U4:U336)</f>
        <v>0</v>
      </c>
      <c r="V346" s="11">
        <f t="shared" si="5"/>
        <v>0</v>
      </c>
      <c r="W346" s="11">
        <f t="shared" si="5"/>
        <v>0</v>
      </c>
      <c r="X346" s="11">
        <f t="shared" si="5"/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681.13099999999997</v>
      </c>
      <c r="AD346" s="11">
        <f t="shared" si="5"/>
        <v>0</v>
      </c>
      <c r="AE346" s="11">
        <f t="shared" si="5"/>
        <v>0</v>
      </c>
      <c r="AF346" s="11">
        <f t="shared" si="5"/>
        <v>0</v>
      </c>
      <c r="AG346" s="11">
        <f t="shared" si="5"/>
        <v>0</v>
      </c>
      <c r="AH346" s="11">
        <f t="shared" si="5"/>
        <v>0</v>
      </c>
      <c r="AI346" s="11">
        <f t="shared" si="5"/>
        <v>0</v>
      </c>
      <c r="AJ346" s="11">
        <f t="shared" si="5"/>
        <v>0</v>
      </c>
      <c r="AK346" s="11">
        <f t="shared" si="5"/>
        <v>25.498999999999999</v>
      </c>
      <c r="AL346" s="11">
        <f>SUMIF($D$4:$D$336,$D$346,AL4:AL336)</f>
        <v>0</v>
      </c>
      <c r="AM346" s="11">
        <f>SUMIF($D$4:$D$336,$D$346,AM4:AM336)</f>
        <v>0</v>
      </c>
      <c r="AN346" s="11">
        <f>SUMIF($D$4:$D$336,$D$346,AN4:AN336)</f>
        <v>0</v>
      </c>
    </row>
    <row r="347" spans="1:40" x14ac:dyDescent="0.2">
      <c r="A347" t="s">
        <v>613</v>
      </c>
      <c r="B347">
        <v>7</v>
      </c>
      <c r="D347">
        <v>6</v>
      </c>
      <c r="E347" s="11">
        <f t="shared" ref="E347:AK347" si="6">SUMIF($D$4:$D$336,$D$347,E4:E336)+SUMIF($D$4:$D$336,$B$347,E4:E336)</f>
        <v>1009.4540000000001</v>
      </c>
      <c r="F347" s="11">
        <f t="shared" si="6"/>
        <v>220.4489999999999</v>
      </c>
      <c r="G347" s="11">
        <f t="shared" si="6"/>
        <v>186.65300000000005</v>
      </c>
      <c r="H347" s="11">
        <f t="shared" si="6"/>
        <v>-85.779000000000011</v>
      </c>
      <c r="I347" s="11">
        <f t="shared" si="6"/>
        <v>194.77800000000002</v>
      </c>
      <c r="J347" s="11">
        <f t="shared" si="6"/>
        <v>28.066999999999993</v>
      </c>
      <c r="K347" s="11">
        <f t="shared" si="6"/>
        <v>1391.1690000000001</v>
      </c>
      <c r="L347" s="11">
        <f t="shared" si="6"/>
        <v>-360.51600000000008</v>
      </c>
      <c r="M347" s="11">
        <f t="shared" si="6"/>
        <v>-19.501000000000001</v>
      </c>
      <c r="N347" s="11">
        <f t="shared" si="6"/>
        <v>292.904</v>
      </c>
      <c r="O347" s="11">
        <f t="shared" si="6"/>
        <v>-39.841999999999992</v>
      </c>
      <c r="P347" s="11">
        <f>SUMIF($D$4:$D$336,$D$347,P4:P336)+SUMIF($D$4:$D$336,$B$347,P4:P336)</f>
        <v>199.113</v>
      </c>
      <c r="Q347" s="11">
        <f t="shared" si="6"/>
        <v>168.68200000000002</v>
      </c>
      <c r="R347" s="11">
        <f t="shared" si="6"/>
        <v>155.10599999999999</v>
      </c>
      <c r="S347" s="11">
        <f t="shared" si="6"/>
        <v>-325.76599999999996</v>
      </c>
      <c r="T347" s="11">
        <f t="shared" si="6"/>
        <v>-109.498</v>
      </c>
      <c r="U347" s="11">
        <f>SUMIF($D$4:$D$336,$D$347,U4:U336)+SUMIF($D$4:$D$336,$B$347,U4:U336)</f>
        <v>-19.488</v>
      </c>
      <c r="V347" s="11">
        <f t="shared" si="6"/>
        <v>1415.15</v>
      </c>
      <c r="W347" s="11">
        <f t="shared" si="6"/>
        <v>2.0069999999999979</v>
      </c>
      <c r="X347" s="11">
        <f t="shared" si="6"/>
        <v>41.252000000000002</v>
      </c>
      <c r="Y347" s="11">
        <f t="shared" si="6"/>
        <v>-11.125</v>
      </c>
      <c r="Z347" s="11">
        <f t="shared" si="6"/>
        <v>53.821999999999996</v>
      </c>
      <c r="AA347" s="11">
        <f t="shared" si="6"/>
        <v>-4.4870000000000001</v>
      </c>
      <c r="AB347" s="11">
        <f t="shared" si="6"/>
        <v>815.32299999999998</v>
      </c>
      <c r="AC347" s="11">
        <f t="shared" si="6"/>
        <v>1357.3510000000001</v>
      </c>
      <c r="AD347" s="11">
        <f t="shared" si="6"/>
        <v>-16.457000000000001</v>
      </c>
      <c r="AE347" s="11">
        <f t="shared" si="6"/>
        <v>-21.114000000000001</v>
      </c>
      <c r="AF347" s="11">
        <f t="shared" si="6"/>
        <v>-13.228</v>
      </c>
      <c r="AG347" s="11">
        <f t="shared" si="6"/>
        <v>-33.584000000000003</v>
      </c>
      <c r="AH347" s="11">
        <f t="shared" si="6"/>
        <v>-25.844999999999999</v>
      </c>
      <c r="AI347" s="11">
        <f t="shared" si="6"/>
        <v>-14.338000000000001</v>
      </c>
      <c r="AJ347" s="11">
        <f t="shared" si="6"/>
        <v>-25.434999999999999</v>
      </c>
      <c r="AK347" s="11">
        <f t="shared" si="6"/>
        <v>-3.6850000000000001</v>
      </c>
      <c r="AL347" s="11">
        <f>SUMIF($D$4:$D$336,$D$347,AL4:AL336)+SUMIF($D$4:$D$336,$B$347,AL4:AL336)</f>
        <v>-151.09800000000001</v>
      </c>
      <c r="AM347" s="11">
        <f>SUMIF($D$4:$D$336,$D$347,AM4:AM336)+SUMIF($D$4:$D$336,$B$347,AM4:AM336)</f>
        <v>-5.399</v>
      </c>
      <c r="AN347" s="11">
        <f>SUMIF($D$4:$D$336,$D$347,AN4:AN336)+SUMIF($D$4:$D$336,$B$347,AN4:AN336)</f>
        <v>-24.933</v>
      </c>
    </row>
    <row r="348" spans="1:40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</row>
    <row r="349" spans="1:40" x14ac:dyDescent="0.2">
      <c r="E349">
        <f t="shared" ref="E349:AK349" si="7">SUM(E342:E348)</f>
        <v>119443.018</v>
      </c>
      <c r="F349">
        <f t="shared" si="7"/>
        <v>641236.87199999997</v>
      </c>
      <c r="G349">
        <f t="shared" si="7"/>
        <v>405744.27100000001</v>
      </c>
      <c r="H349">
        <f t="shared" si="7"/>
        <v>19294.956000000002</v>
      </c>
      <c r="I349">
        <f t="shared" si="7"/>
        <v>182950.24599999998</v>
      </c>
      <c r="J349">
        <f t="shared" si="7"/>
        <v>130546.73599999999</v>
      </c>
      <c r="K349">
        <f t="shared" si="7"/>
        <v>157419.96799999999</v>
      </c>
      <c r="L349">
        <f t="shared" si="7"/>
        <v>778105.42200000002</v>
      </c>
      <c r="M349">
        <f t="shared" si="7"/>
        <v>46200.854000000007</v>
      </c>
      <c r="N349">
        <f t="shared" si="7"/>
        <v>83410.218999999997</v>
      </c>
      <c r="O349">
        <f t="shared" si="7"/>
        <v>125606.73300000001</v>
      </c>
      <c r="P349">
        <f>SUM(P342:P348)</f>
        <v>280323.94300000003</v>
      </c>
      <c r="Q349">
        <f t="shared" si="7"/>
        <v>157557.74100000001</v>
      </c>
      <c r="R349">
        <f t="shared" si="7"/>
        <v>56455.448999999993</v>
      </c>
      <c r="S349">
        <f t="shared" si="7"/>
        <v>327928.66299999994</v>
      </c>
      <c r="T349">
        <f t="shared" si="7"/>
        <v>109347.894</v>
      </c>
      <c r="U349">
        <f>SUM(U342:U348)</f>
        <v>20727.714</v>
      </c>
      <c r="V349">
        <f t="shared" si="7"/>
        <v>547285.20700000005</v>
      </c>
      <c r="W349">
        <f t="shared" si="7"/>
        <v>452509.81199999998</v>
      </c>
      <c r="X349">
        <f t="shared" si="7"/>
        <v>21679.345000000001</v>
      </c>
      <c r="Y349">
        <f t="shared" si="7"/>
        <v>632936.55599999998</v>
      </c>
      <c r="Z349">
        <f t="shared" si="7"/>
        <v>16046.474</v>
      </c>
      <c r="AA349">
        <f t="shared" si="7"/>
        <v>11147.177000000003</v>
      </c>
      <c r="AB349">
        <f t="shared" si="7"/>
        <v>246670.66099999999</v>
      </c>
      <c r="AC349">
        <f t="shared" si="7"/>
        <v>123397.12999999998</v>
      </c>
      <c r="AD349">
        <f t="shared" si="7"/>
        <v>29417.988000000001</v>
      </c>
      <c r="AE349">
        <f t="shared" si="7"/>
        <v>36136.973999999995</v>
      </c>
      <c r="AF349">
        <f t="shared" si="7"/>
        <v>19779.642</v>
      </c>
      <c r="AG349">
        <f t="shared" si="7"/>
        <v>36897.120999999999</v>
      </c>
      <c r="AH349">
        <f t="shared" si="7"/>
        <v>26699.791000000001</v>
      </c>
      <c r="AI349">
        <f t="shared" si="7"/>
        <v>10391.58</v>
      </c>
      <c r="AJ349">
        <f t="shared" si="7"/>
        <v>57803.813000000002</v>
      </c>
      <c r="AK349">
        <f t="shared" si="7"/>
        <v>7148.6099999999979</v>
      </c>
      <c r="AL349">
        <f>SUM(AL342:AL348)</f>
        <v>20390.781999999996</v>
      </c>
      <c r="AM349">
        <f>SUM(AM342:AM348)</f>
        <v>11167.325000000001</v>
      </c>
      <c r="AN349">
        <f>SUM(AN342:AN348)</f>
        <v>32237.23</v>
      </c>
    </row>
    <row r="350" spans="1:40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</row>
    <row r="351" spans="1:40" x14ac:dyDescent="0.2">
      <c r="A351" s="9"/>
      <c r="B351" s="9"/>
      <c r="C351" s="9"/>
      <c r="D351" s="9"/>
      <c r="E351" s="9">
        <f t="shared" ref="E351:AK351" si="8">E349-E337</f>
        <v>119443.018</v>
      </c>
      <c r="F351" s="9">
        <f t="shared" si="8"/>
        <v>641236.87199999997</v>
      </c>
      <c r="G351" s="9">
        <f t="shared" si="8"/>
        <v>405744.27100000001</v>
      </c>
      <c r="H351" s="9">
        <f t="shared" si="8"/>
        <v>19294.956000000002</v>
      </c>
      <c r="I351" s="9">
        <f t="shared" si="8"/>
        <v>182950.24599999998</v>
      </c>
      <c r="J351" s="9">
        <f t="shared" si="8"/>
        <v>130546.73599999999</v>
      </c>
      <c r="K351" s="9">
        <f t="shared" si="8"/>
        <v>157419.96799999999</v>
      </c>
      <c r="L351" s="9">
        <f t="shared" si="8"/>
        <v>778105.42200000002</v>
      </c>
      <c r="M351" s="9">
        <f t="shared" si="8"/>
        <v>46200.854000000007</v>
      </c>
      <c r="N351" s="9">
        <f t="shared" si="8"/>
        <v>83410.218999999997</v>
      </c>
      <c r="O351" s="9">
        <f t="shared" si="8"/>
        <v>125606.73300000001</v>
      </c>
      <c r="P351" s="9">
        <f>P349-P337</f>
        <v>280323.94300000003</v>
      </c>
      <c r="Q351" s="9">
        <f t="shared" si="8"/>
        <v>157557.74100000001</v>
      </c>
      <c r="R351" s="9">
        <f t="shared" si="8"/>
        <v>56455.448999999993</v>
      </c>
      <c r="S351" s="9">
        <f t="shared" si="8"/>
        <v>327928.66299999994</v>
      </c>
      <c r="T351" s="9">
        <f t="shared" si="8"/>
        <v>109347.894</v>
      </c>
      <c r="U351" s="9">
        <f>U349-U337</f>
        <v>20727.714</v>
      </c>
      <c r="V351" s="9">
        <f t="shared" si="8"/>
        <v>547285.20700000005</v>
      </c>
      <c r="W351" s="9">
        <f t="shared" si="8"/>
        <v>452509.81199999998</v>
      </c>
      <c r="X351" s="9">
        <f t="shared" si="8"/>
        <v>21679.345000000001</v>
      </c>
      <c r="Y351" s="9">
        <f t="shared" si="8"/>
        <v>632936.55599999998</v>
      </c>
      <c r="Z351" s="9">
        <f t="shared" si="8"/>
        <v>16046.474</v>
      </c>
      <c r="AA351" s="9">
        <f t="shared" si="8"/>
        <v>11147.177000000003</v>
      </c>
      <c r="AB351" s="9">
        <f t="shared" si="8"/>
        <v>246670.66099999999</v>
      </c>
      <c r="AC351" s="9">
        <f t="shared" si="8"/>
        <v>123397.12999999998</v>
      </c>
      <c r="AD351" s="9">
        <f t="shared" si="8"/>
        <v>29417.988000000001</v>
      </c>
      <c r="AE351" s="9">
        <f t="shared" si="8"/>
        <v>36136.973999999995</v>
      </c>
      <c r="AF351" s="9">
        <f t="shared" si="8"/>
        <v>19779.642</v>
      </c>
      <c r="AG351" s="9">
        <f t="shared" si="8"/>
        <v>36897.120999999999</v>
      </c>
      <c r="AH351" s="9">
        <f t="shared" si="8"/>
        <v>26699.791000000001</v>
      </c>
      <c r="AI351" s="9">
        <f t="shared" si="8"/>
        <v>10391.58</v>
      </c>
      <c r="AJ351" s="9">
        <f t="shared" si="8"/>
        <v>57803.813000000002</v>
      </c>
      <c r="AK351" s="9">
        <f t="shared" si="8"/>
        <v>7148.6099999999979</v>
      </c>
      <c r="AL351" s="9">
        <f>AL349-AL337</f>
        <v>20390.781999999996</v>
      </c>
      <c r="AM351" s="9">
        <f>AM349-AM337</f>
        <v>11167.325000000001</v>
      </c>
      <c r="AN351" s="9">
        <f>AN349-AN337</f>
        <v>32237.23</v>
      </c>
    </row>
    <row r="352" spans="1:40" x14ac:dyDescent="0.2">
      <c r="E352" s="12">
        <f t="shared" ref="E352:AK352" si="9">E2</f>
        <v>1078</v>
      </c>
      <c r="F352" s="12">
        <f t="shared" si="9"/>
        <v>1536</v>
      </c>
      <c r="G352" s="12">
        <f t="shared" si="9"/>
        <v>7232</v>
      </c>
      <c r="H352" s="12">
        <f t="shared" si="9"/>
        <v>1209</v>
      </c>
      <c r="I352" s="12">
        <f t="shared" si="9"/>
        <v>7233</v>
      </c>
      <c r="J352" s="12">
        <f t="shared" si="9"/>
        <v>7231</v>
      </c>
      <c r="K352" s="12">
        <f t="shared" si="9"/>
        <v>1084</v>
      </c>
      <c r="L352" s="12">
        <f t="shared" si="9"/>
        <v>1537</v>
      </c>
      <c r="M352" s="12">
        <f t="shared" si="9"/>
        <v>1210</v>
      </c>
      <c r="N352" s="12">
        <f t="shared" si="9"/>
        <v>11957</v>
      </c>
      <c r="O352" s="12">
        <f t="shared" si="9"/>
        <v>2254</v>
      </c>
      <c r="P352" s="12">
        <f>P2</f>
        <v>13229</v>
      </c>
      <c r="Q352" s="12">
        <f t="shared" si="9"/>
        <v>9638</v>
      </c>
      <c r="R352" s="12">
        <f t="shared" si="9"/>
        <v>9639</v>
      </c>
      <c r="S352" s="12">
        <f t="shared" si="9"/>
        <v>11407</v>
      </c>
      <c r="T352" s="12">
        <f t="shared" si="9"/>
        <v>12540</v>
      </c>
      <c r="U352" s="12">
        <f>U2</f>
        <v>13228</v>
      </c>
      <c r="V352" s="12">
        <f t="shared" si="9"/>
        <v>11374</v>
      </c>
      <c r="W352" s="12">
        <f t="shared" si="9"/>
        <v>11373</v>
      </c>
      <c r="X352" s="12">
        <f t="shared" si="9"/>
        <v>11372</v>
      </c>
      <c r="Y352" s="12">
        <f t="shared" si="9"/>
        <v>11914</v>
      </c>
      <c r="Z352" s="12">
        <f t="shared" si="9"/>
        <v>1095</v>
      </c>
      <c r="AA352" s="12">
        <f t="shared" si="9"/>
        <v>1211</v>
      </c>
      <c r="AB352" s="12">
        <f t="shared" si="9"/>
        <v>1539</v>
      </c>
      <c r="AC352" s="12">
        <f t="shared" si="9"/>
        <v>295</v>
      </c>
      <c r="AD352" s="12">
        <f t="shared" si="9"/>
        <v>14919</v>
      </c>
      <c r="AE352" s="12">
        <f t="shared" si="9"/>
        <v>14920</v>
      </c>
      <c r="AF352" s="12">
        <f t="shared" si="9"/>
        <v>14921</v>
      </c>
      <c r="AG352" s="12">
        <f t="shared" si="9"/>
        <v>14922</v>
      </c>
      <c r="AH352" s="12">
        <f t="shared" si="9"/>
        <v>14923</v>
      </c>
      <c r="AI352" s="12">
        <f t="shared" si="9"/>
        <v>14924</v>
      </c>
      <c r="AJ352" s="12">
        <f t="shared" si="9"/>
        <v>14331</v>
      </c>
      <c r="AK352" s="12">
        <f t="shared" si="9"/>
        <v>14332</v>
      </c>
      <c r="AL352" s="12">
        <f>AL2</f>
        <v>15396</v>
      </c>
      <c r="AM352" s="12">
        <f>AM2</f>
        <v>15423</v>
      </c>
      <c r="AN352" s="12">
        <f>AN2</f>
        <v>15418</v>
      </c>
    </row>
    <row r="353" spans="1:40" x14ac:dyDescent="0.2">
      <c r="A353" t="s">
        <v>608</v>
      </c>
      <c r="E353" s="13">
        <f t="shared" ref="E353:AK353" si="10">E342/E349</f>
        <v>-1.6797315017609483E-2</v>
      </c>
      <c r="F353" s="13">
        <f t="shared" si="10"/>
        <v>0.12671136447063203</v>
      </c>
      <c r="G353" s="13">
        <f t="shared" si="10"/>
        <v>1.7828185182188316E-2</v>
      </c>
      <c r="H353" s="13">
        <f t="shared" si="10"/>
        <v>0.16784049675987858</v>
      </c>
      <c r="I353" s="13">
        <f t="shared" si="10"/>
        <v>1.0457854208077972E-2</v>
      </c>
      <c r="J353" s="13">
        <f t="shared" si="10"/>
        <v>3.641346498314596E-2</v>
      </c>
      <c r="K353" s="13">
        <f t="shared" si="10"/>
        <v>3.229768792736637E-2</v>
      </c>
      <c r="L353" s="13">
        <f t="shared" si="10"/>
        <v>0.14906000102387154</v>
      </c>
      <c r="M353" s="13">
        <f t="shared" si="10"/>
        <v>1.2376805848653791E-2</v>
      </c>
      <c r="N353" s="13">
        <f t="shared" si="10"/>
        <v>3.5044830657979691E-2</v>
      </c>
      <c r="O353" s="13">
        <f t="shared" si="10"/>
        <v>2.6247215585170899E-2</v>
      </c>
      <c r="P353" s="13">
        <f>P342/P349</f>
        <v>2.6831600324628706E-2</v>
      </c>
      <c r="Q353" s="13">
        <f t="shared" si="10"/>
        <v>2.466666490223416E-2</v>
      </c>
      <c r="R353" s="13">
        <f t="shared" si="10"/>
        <v>2.9122149041804626E-2</v>
      </c>
      <c r="S353" s="13">
        <f t="shared" si="10"/>
        <v>8.0807419386819526E-2</v>
      </c>
      <c r="T353" s="13">
        <f t="shared" si="10"/>
        <v>0.16074699161558614</v>
      </c>
      <c r="U353" s="13">
        <f>U342/U349</f>
        <v>3.9566977815305639E-2</v>
      </c>
      <c r="V353" s="13">
        <f t="shared" si="10"/>
        <v>2.1696067878553126E-2</v>
      </c>
      <c r="W353" s="13">
        <f t="shared" si="10"/>
        <v>3.988614505446348E-2</v>
      </c>
      <c r="X353" s="13">
        <f t="shared" si="10"/>
        <v>2.466758105468592E-2</v>
      </c>
      <c r="Y353" s="13">
        <f t="shared" si="10"/>
        <v>0.20131772891310137</v>
      </c>
      <c r="Z353" s="13">
        <f t="shared" si="10"/>
        <v>1.7240547674211792E-2</v>
      </c>
      <c r="AA353" s="13">
        <f t="shared" si="10"/>
        <v>2.6915424416423989E-2</v>
      </c>
      <c r="AB353" s="13">
        <f t="shared" si="10"/>
        <v>2.6789420246455663E-2</v>
      </c>
      <c r="AC353" s="13">
        <f t="shared" si="10"/>
        <v>4.5382157591509632E-2</v>
      </c>
      <c r="AD353" s="13">
        <f t="shared" si="10"/>
        <v>8.3899381562056508E-2</v>
      </c>
      <c r="AE353" s="13">
        <f t="shared" si="10"/>
        <v>0.15816648067987099</v>
      </c>
      <c r="AF353" s="13">
        <f t="shared" si="10"/>
        <v>7.3404008019963149E-2</v>
      </c>
      <c r="AG353" s="13">
        <f t="shared" si="10"/>
        <v>0.19742830341695225</v>
      </c>
      <c r="AH353" s="13">
        <f t="shared" si="10"/>
        <v>0.1662462826019874</v>
      </c>
      <c r="AI353" s="13">
        <f t="shared" si="10"/>
        <v>0.15023557534080476</v>
      </c>
      <c r="AJ353" s="13">
        <f t="shared" si="10"/>
        <v>6.0227618548278121E-2</v>
      </c>
      <c r="AK353" s="13">
        <f t="shared" si="10"/>
        <v>2.2006935614056443E-2</v>
      </c>
      <c r="AL353" s="13">
        <f>AL342/AL349</f>
        <v>0.11350339579914102</v>
      </c>
      <c r="AM353" s="13">
        <f>AM342/AM349</f>
        <v>0.14062830624164693</v>
      </c>
      <c r="AN353" s="13">
        <f>AN342/AN349</f>
        <v>5.2054255281858898E-2</v>
      </c>
    </row>
    <row r="354" spans="1:40" x14ac:dyDescent="0.2">
      <c r="A354" t="s">
        <v>609</v>
      </c>
      <c r="E354" s="13">
        <f t="shared" ref="E354:AK354" si="11">E343/E349</f>
        <v>0.40942497785847981</v>
      </c>
      <c r="F354" s="13">
        <f t="shared" si="11"/>
        <v>0.11771363952383575</v>
      </c>
      <c r="G354" s="13">
        <f t="shared" si="11"/>
        <v>0.23195916671365643</v>
      </c>
      <c r="H354" s="13">
        <f t="shared" si="11"/>
        <v>0.79110861926816511</v>
      </c>
      <c r="I354" s="13">
        <f t="shared" si="11"/>
        <v>0.31158937058767333</v>
      </c>
      <c r="J354" s="13">
        <f t="shared" si="11"/>
        <v>0.18858270803492169</v>
      </c>
      <c r="K354" s="13">
        <f t="shared" si="11"/>
        <v>0.39911615278691959</v>
      </c>
      <c r="L354" s="13">
        <f t="shared" si="11"/>
        <v>8.973445888672911E-2</v>
      </c>
      <c r="M354" s="13">
        <f t="shared" si="11"/>
        <v>0.90995852587486781</v>
      </c>
      <c r="N354" s="13">
        <f t="shared" si="11"/>
        <v>0.34410495912976807</v>
      </c>
      <c r="O354" s="13">
        <f t="shared" si="11"/>
        <v>0</v>
      </c>
      <c r="P354" s="13">
        <f>P343/P349</f>
        <v>0.20801377283709221</v>
      </c>
      <c r="Q354" s="13">
        <f t="shared" si="11"/>
        <v>0.21089092030076767</v>
      </c>
      <c r="R354" s="13">
        <f t="shared" si="11"/>
        <v>0.34830818545079684</v>
      </c>
      <c r="S354" s="13">
        <f t="shared" si="11"/>
        <v>0</v>
      </c>
      <c r="T354" s="13">
        <f t="shared" si="11"/>
        <v>0.36286422672209862</v>
      </c>
      <c r="U354" s="13">
        <f>U343/U349</f>
        <v>0</v>
      </c>
      <c r="V354" s="13">
        <f t="shared" si="11"/>
        <v>0.34172349555210979</v>
      </c>
      <c r="W354" s="13">
        <f t="shared" si="11"/>
        <v>0</v>
      </c>
      <c r="X354" s="13">
        <f t="shared" si="11"/>
        <v>0.22626845967901704</v>
      </c>
      <c r="Y354" s="13">
        <f t="shared" si="11"/>
        <v>0.30570847293579295</v>
      </c>
      <c r="Z354" s="13">
        <f t="shared" si="11"/>
        <v>0.4458046671187702</v>
      </c>
      <c r="AA354" s="13">
        <f t="shared" si="11"/>
        <v>0</v>
      </c>
      <c r="AB354" s="13">
        <f t="shared" si="11"/>
        <v>0.31109509614522013</v>
      </c>
      <c r="AC354" s="13">
        <f t="shared" si="11"/>
        <v>0.22031843042054544</v>
      </c>
      <c r="AD354" s="13">
        <f t="shared" si="11"/>
        <v>0.14298635923027775</v>
      </c>
      <c r="AE354" s="13">
        <f t="shared" si="11"/>
        <v>0.10980177809021864</v>
      </c>
      <c r="AF354" s="13">
        <f t="shared" si="11"/>
        <v>0.19960512935471733</v>
      </c>
      <c r="AG354" s="13">
        <f t="shared" si="11"/>
        <v>0.30105942412146469</v>
      </c>
      <c r="AH354" s="13">
        <f t="shared" si="11"/>
        <v>0.14803040967624054</v>
      </c>
      <c r="AI354" s="13">
        <f t="shared" si="11"/>
        <v>0.13983128648386481</v>
      </c>
      <c r="AJ354" s="13">
        <f t="shared" si="11"/>
        <v>0</v>
      </c>
      <c r="AK354" s="13">
        <f t="shared" si="11"/>
        <v>0</v>
      </c>
      <c r="AL354" s="13">
        <f>AL343/AL349</f>
        <v>0.40914134632011667</v>
      </c>
      <c r="AM354" s="13">
        <f>AM343/AM349</f>
        <v>0.1535757220283282</v>
      </c>
      <c r="AN354" s="13">
        <f>AN343/AN349</f>
        <v>0</v>
      </c>
    </row>
    <row r="355" spans="1:40" x14ac:dyDescent="0.2">
      <c r="A355" t="s">
        <v>610</v>
      </c>
      <c r="E355" s="13">
        <f t="shared" ref="E355:AK355" si="12">E344/E349</f>
        <v>0.4329211440387416</v>
      </c>
      <c r="F355" s="13">
        <f t="shared" si="12"/>
        <v>0</v>
      </c>
      <c r="G355" s="13">
        <f t="shared" si="12"/>
        <v>0.25145336432858711</v>
      </c>
      <c r="H355" s="13">
        <f t="shared" si="12"/>
        <v>3.2232102524618347E-2</v>
      </c>
      <c r="I355" s="13">
        <f t="shared" si="12"/>
        <v>0.34991279541651998</v>
      </c>
      <c r="J355" s="13">
        <f t="shared" si="12"/>
        <v>0.19698842566236205</v>
      </c>
      <c r="K355" s="13">
        <f t="shared" si="12"/>
        <v>0.37736452214245153</v>
      </c>
      <c r="L355" s="13">
        <f t="shared" si="12"/>
        <v>0</v>
      </c>
      <c r="M355" s="13">
        <f t="shared" si="12"/>
        <v>3.4538257669436148E-2</v>
      </c>
      <c r="N355" s="13">
        <f t="shared" si="12"/>
        <v>0.37428748388731603</v>
      </c>
      <c r="O355" s="13">
        <f t="shared" si="12"/>
        <v>0</v>
      </c>
      <c r="P355" s="13">
        <f>P344/P349</f>
        <v>0.24798298445737826</v>
      </c>
      <c r="Q355" s="13">
        <f t="shared" si="12"/>
        <v>0.2384139602509279</v>
      </c>
      <c r="R355" s="13">
        <f t="shared" si="12"/>
        <v>0.36345272889424729</v>
      </c>
      <c r="S355" s="13">
        <f t="shared" si="12"/>
        <v>0</v>
      </c>
      <c r="T355" s="13">
        <f t="shared" si="12"/>
        <v>0</v>
      </c>
      <c r="U355" s="13">
        <f>U344/U349</f>
        <v>0.38745454515630617</v>
      </c>
      <c r="V355" s="13">
        <f t="shared" si="12"/>
        <v>0.3277683732460176</v>
      </c>
      <c r="W355" s="13">
        <f t="shared" si="12"/>
        <v>0</v>
      </c>
      <c r="X355" s="13">
        <f t="shared" si="12"/>
        <v>0.22733846433091032</v>
      </c>
      <c r="Y355" s="13">
        <f t="shared" si="12"/>
        <v>0</v>
      </c>
      <c r="Z355" s="13">
        <f t="shared" si="12"/>
        <v>0.43354521373355914</v>
      </c>
      <c r="AA355" s="13">
        <f t="shared" si="12"/>
        <v>0</v>
      </c>
      <c r="AB355" s="13">
        <f t="shared" si="12"/>
        <v>0.26437932965201727</v>
      </c>
      <c r="AC355" s="13">
        <f t="shared" si="12"/>
        <v>0.23548281066180396</v>
      </c>
      <c r="AD355" s="13">
        <f t="shared" si="12"/>
        <v>0</v>
      </c>
      <c r="AE355" s="13">
        <f t="shared" si="12"/>
        <v>0</v>
      </c>
      <c r="AF355" s="13">
        <f t="shared" si="12"/>
        <v>0</v>
      </c>
      <c r="AG355" s="13">
        <f t="shared" si="12"/>
        <v>1.2598462628019134E-2</v>
      </c>
      <c r="AH355" s="13">
        <f t="shared" si="12"/>
        <v>0</v>
      </c>
      <c r="AI355" s="13">
        <f t="shared" si="12"/>
        <v>0</v>
      </c>
      <c r="AJ355" s="13">
        <f t="shared" si="12"/>
        <v>0</v>
      </c>
      <c r="AK355" s="13">
        <f t="shared" si="12"/>
        <v>0.35178964861700396</v>
      </c>
      <c r="AL355" s="13">
        <f>AL344/AL349</f>
        <v>0</v>
      </c>
      <c r="AM355" s="13">
        <f>AM344/AM349</f>
        <v>0</v>
      </c>
      <c r="AN355" s="13">
        <f>AN344/AN349</f>
        <v>0</v>
      </c>
    </row>
    <row r="356" spans="1:40" x14ac:dyDescent="0.2">
      <c r="A356" t="s">
        <v>611</v>
      </c>
      <c r="E356" s="13">
        <f t="shared" ref="E356:AK356" si="13">E345/E349</f>
        <v>9.7601786987666375E-2</v>
      </c>
      <c r="F356" s="13">
        <f t="shared" si="13"/>
        <v>0.75523120885038564</v>
      </c>
      <c r="G356" s="13">
        <f t="shared" si="13"/>
        <v>0.48798842806088571</v>
      </c>
      <c r="H356" s="13">
        <f t="shared" si="13"/>
        <v>0</v>
      </c>
      <c r="I356" s="13">
        <f t="shared" si="13"/>
        <v>0.32697532967515114</v>
      </c>
      <c r="J356" s="13">
        <f t="shared" si="13"/>
        <v>0.57766907324285766</v>
      </c>
      <c r="K356" s="13">
        <f t="shared" si="13"/>
        <v>0.10469537765374212</v>
      </c>
      <c r="L356" s="13">
        <f t="shared" si="13"/>
        <v>0.75922279333506559</v>
      </c>
      <c r="M356" s="13">
        <f t="shared" si="13"/>
        <v>0</v>
      </c>
      <c r="N356" s="13">
        <f t="shared" si="13"/>
        <v>0.23352341276073138</v>
      </c>
      <c r="O356" s="13">
        <f t="shared" si="13"/>
        <v>0.97350775774098031</v>
      </c>
      <c r="P356" s="13">
        <f>P345/P349</f>
        <v>0.49312348606626155</v>
      </c>
      <c r="Q356" s="13">
        <f t="shared" si="13"/>
        <v>0.49666104314100312</v>
      </c>
      <c r="R356" s="13">
        <f t="shared" si="13"/>
        <v>0.24011742427201316</v>
      </c>
      <c r="S356" s="13">
        <f t="shared" si="13"/>
        <v>0.91884068700636878</v>
      </c>
      <c r="T356" s="13">
        <f t="shared" si="13"/>
        <v>0.47601076798058867</v>
      </c>
      <c r="U356" s="13">
        <f>U345/U349</f>
        <v>0.57391866753854293</v>
      </c>
      <c r="V356" s="13">
        <f t="shared" si="13"/>
        <v>0.30622630002860651</v>
      </c>
      <c r="W356" s="13">
        <f t="shared" si="13"/>
        <v>0.96010941968259478</v>
      </c>
      <c r="X356" s="13">
        <f t="shared" si="13"/>
        <v>0.51982266991922499</v>
      </c>
      <c r="Y356" s="13">
        <f t="shared" si="13"/>
        <v>0.49299137495227874</v>
      </c>
      <c r="Z356" s="13">
        <f t="shared" si="13"/>
        <v>0.10005543897058007</v>
      </c>
      <c r="AA356" s="13">
        <f t="shared" si="13"/>
        <v>0.97348709902067565</v>
      </c>
      <c r="AB356" s="13">
        <f t="shared" si="13"/>
        <v>0.39443084396648215</v>
      </c>
      <c r="AC356" s="13">
        <f t="shared" si="13"/>
        <v>0.48229691403681763</v>
      </c>
      <c r="AD356" s="13">
        <f t="shared" si="13"/>
        <v>0.773673678838947</v>
      </c>
      <c r="AE356" s="13">
        <f t="shared" si="13"/>
        <v>0.73261601815359534</v>
      </c>
      <c r="AF356" s="13">
        <f t="shared" si="13"/>
        <v>0.72765963104893405</v>
      </c>
      <c r="AG356" s="13">
        <f t="shared" si="13"/>
        <v>0.48982401635076084</v>
      </c>
      <c r="AH356" s="13">
        <f t="shared" si="13"/>
        <v>0.68669129282697394</v>
      </c>
      <c r="AI356" s="13">
        <f t="shared" si="13"/>
        <v>0.71131290910525635</v>
      </c>
      <c r="AJ356" s="13">
        <f t="shared" si="13"/>
        <v>0.94021240432702946</v>
      </c>
      <c r="AK356" s="13">
        <f t="shared" si="13"/>
        <v>0.6231519134489083</v>
      </c>
      <c r="AL356" s="13">
        <f>AL345/AL349</f>
        <v>0.48476537094065353</v>
      </c>
      <c r="AM356" s="13">
        <f>AM345/AM349</f>
        <v>0.70627943576460794</v>
      </c>
      <c r="AN356" s="13">
        <f>AN345/AN349</f>
        <v>0.94871916724855088</v>
      </c>
    </row>
    <row r="357" spans="1:40" x14ac:dyDescent="0.2">
      <c r="A357" t="s">
        <v>612</v>
      </c>
      <c r="E357" s="13">
        <f t="shared" ref="E357:AK357" si="14">E346/E349</f>
        <v>6.8398062413325827E-2</v>
      </c>
      <c r="F357" s="13">
        <f t="shared" si="14"/>
        <v>0</v>
      </c>
      <c r="G357" s="13">
        <f t="shared" si="14"/>
        <v>1.0310829502753473E-2</v>
      </c>
      <c r="H357" s="13">
        <f t="shared" si="14"/>
        <v>1.3264451082448697E-2</v>
      </c>
      <c r="I357" s="13">
        <f t="shared" si="14"/>
        <v>0</v>
      </c>
      <c r="J357" s="13">
        <f t="shared" si="14"/>
        <v>1.3133227628149969E-4</v>
      </c>
      <c r="K357" s="13">
        <f t="shared" si="14"/>
        <v>7.7688949854188769E-2</v>
      </c>
      <c r="L357" s="13">
        <f t="shared" si="14"/>
        <v>2.4460721467636807E-3</v>
      </c>
      <c r="M357" s="13">
        <f t="shared" si="14"/>
        <v>4.3548502371839271E-2</v>
      </c>
      <c r="N357" s="13">
        <f t="shared" si="14"/>
        <v>9.5277054721556367E-3</v>
      </c>
      <c r="O357" s="13">
        <f t="shared" si="14"/>
        <v>5.6222304579803056E-4</v>
      </c>
      <c r="P357" s="13">
        <f>P346/P349</f>
        <v>2.3337860226944653E-2</v>
      </c>
      <c r="Q357" s="13">
        <f t="shared" si="14"/>
        <v>2.8296807073414438E-2</v>
      </c>
      <c r="R357" s="13">
        <f t="shared" si="14"/>
        <v>1.6252107037533259E-2</v>
      </c>
      <c r="S357" s="13">
        <f t="shared" si="14"/>
        <v>1.3452986877209938E-3</v>
      </c>
      <c r="T357" s="13">
        <f t="shared" si="14"/>
        <v>1.3793864196415158E-3</v>
      </c>
      <c r="U357" s="13">
        <f>U346/U349</f>
        <v>0</v>
      </c>
      <c r="V357" s="13">
        <f t="shared" si="14"/>
        <v>0</v>
      </c>
      <c r="W357" s="13">
        <f t="shared" si="14"/>
        <v>0</v>
      </c>
      <c r="X357" s="13">
        <f t="shared" si="14"/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5.5198285405827522E-3</v>
      </c>
      <c r="AD357" s="13">
        <f t="shared" si="14"/>
        <v>0</v>
      </c>
      <c r="AE357" s="13">
        <f t="shared" si="14"/>
        <v>0</v>
      </c>
      <c r="AF357" s="13">
        <f t="shared" si="14"/>
        <v>0</v>
      </c>
      <c r="AG357" s="13">
        <f t="shared" si="14"/>
        <v>0</v>
      </c>
      <c r="AH357" s="13">
        <f t="shared" si="14"/>
        <v>0</v>
      </c>
      <c r="AI357" s="13">
        <f t="shared" si="14"/>
        <v>0</v>
      </c>
      <c r="AJ357" s="13">
        <f t="shared" si="14"/>
        <v>0</v>
      </c>
      <c r="AK357" s="13">
        <f t="shared" si="14"/>
        <v>3.5669871485505583E-3</v>
      </c>
      <c r="AL357" s="13">
        <f>AL346/AL349</f>
        <v>0</v>
      </c>
      <c r="AM357" s="13">
        <f>AM346/AM349</f>
        <v>0</v>
      </c>
      <c r="AN357" s="13">
        <f>AN346/AN349</f>
        <v>0</v>
      </c>
    </row>
    <row r="358" spans="1:40" x14ac:dyDescent="0.2">
      <c r="A358" t="s">
        <v>613</v>
      </c>
      <c r="E358" s="13">
        <f t="shared" ref="E358:AK358" si="15">E347/E349</f>
        <v>8.4513437193959717E-3</v>
      </c>
      <c r="F358" s="13">
        <f t="shared" si="15"/>
        <v>3.4378715514662403E-4</v>
      </c>
      <c r="G358" s="13">
        <f t="shared" si="15"/>
        <v>4.6002621192894194E-4</v>
      </c>
      <c r="H358" s="13">
        <f t="shared" si="15"/>
        <v>-4.4456696351108547E-3</v>
      </c>
      <c r="I358" s="13">
        <f t="shared" si="15"/>
        <v>1.0646501125776023E-3</v>
      </c>
      <c r="J358" s="13">
        <f t="shared" si="15"/>
        <v>2.1499580043119574E-4</v>
      </c>
      <c r="K358" s="13">
        <f t="shared" si="15"/>
        <v>8.8373096353316517E-3</v>
      </c>
      <c r="L358" s="13">
        <f t="shared" si="15"/>
        <v>-4.63325392429922E-4</v>
      </c>
      <c r="M358" s="13">
        <f t="shared" si="15"/>
        <v>-4.2209176479724808E-4</v>
      </c>
      <c r="N358" s="13">
        <f t="shared" si="15"/>
        <v>3.5116080920492487E-3</v>
      </c>
      <c r="O358" s="13">
        <f t="shared" si="15"/>
        <v>-3.1719637194926479E-4</v>
      </c>
      <c r="P358" s="13">
        <f>P347/P349</f>
        <v>7.102960876945141E-4</v>
      </c>
      <c r="Q358" s="13">
        <f t="shared" si="15"/>
        <v>1.0706043316526098E-3</v>
      </c>
      <c r="R358" s="13">
        <f t="shared" si="15"/>
        <v>2.747405303604972E-3</v>
      </c>
      <c r="S358" s="13">
        <f t="shared" si="15"/>
        <v>-9.9340508090931976E-4</v>
      </c>
      <c r="T358" s="13">
        <f t="shared" si="15"/>
        <v>-1.0013727379148245E-3</v>
      </c>
      <c r="U358" s="13">
        <f>U347/U349</f>
        <v>-9.401905101546654E-4</v>
      </c>
      <c r="V358" s="13">
        <f t="shared" si="15"/>
        <v>2.5857632947129884E-3</v>
      </c>
      <c r="W358" s="13">
        <f t="shared" si="15"/>
        <v>4.4352629418784806E-6</v>
      </c>
      <c r="X358" s="13">
        <f t="shared" si="15"/>
        <v>1.9028250161616967E-3</v>
      </c>
      <c r="Y358" s="13">
        <f t="shared" si="15"/>
        <v>-1.7576801173102096E-5</v>
      </c>
      <c r="Z358" s="13">
        <f t="shared" si="15"/>
        <v>3.3541325028788251E-3</v>
      </c>
      <c r="AA358" s="13">
        <f t="shared" si="15"/>
        <v>-4.0252343709981447E-4</v>
      </c>
      <c r="AB358" s="13">
        <f t="shared" si="15"/>
        <v>3.3053099898248538E-3</v>
      </c>
      <c r="AC358" s="13">
        <f t="shared" si="15"/>
        <v>1.0999858748740756E-2</v>
      </c>
      <c r="AD358" s="13">
        <f t="shared" si="15"/>
        <v>-5.5941963128137789E-4</v>
      </c>
      <c r="AE358" s="13">
        <f t="shared" si="15"/>
        <v>-5.8427692368486644E-4</v>
      </c>
      <c r="AF358" s="13">
        <f t="shared" si="15"/>
        <v>-6.6876842361454267E-4</v>
      </c>
      <c r="AG358" s="13">
        <f t="shared" si="15"/>
        <v>-9.1020651719682963E-4</v>
      </c>
      <c r="AH358" s="13">
        <f t="shared" si="15"/>
        <v>-9.6798510520175972E-4</v>
      </c>
      <c r="AI358" s="13">
        <f t="shared" si="15"/>
        <v>-1.3797709299259594E-3</v>
      </c>
      <c r="AJ358" s="13">
        <f t="shared" si="15"/>
        <v>-4.4002287530755103E-4</v>
      </c>
      <c r="AK358" s="13">
        <f t="shared" si="15"/>
        <v>-5.1548482851911082E-4</v>
      </c>
      <c r="AL358" s="13">
        <f>AL347/AL349</f>
        <v>-7.4101130599110937E-3</v>
      </c>
      <c r="AM358" s="13">
        <f>AM347/AM349</f>
        <v>-4.8346403458303573E-4</v>
      </c>
      <c r="AN358" s="13">
        <f>AN347/AN349</f>
        <v>-7.7342253040971578E-4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2026-01-22T11:53:53Z</dcterms:created>
  <dcterms:modified xsi:type="dcterms:W3CDTF">2026-01-22T12:02:28Z</dcterms:modified>
</cp:coreProperties>
</file>