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הוצאות אינפינטי 2023\"/>
    </mc:Choice>
  </mc:AlternateContent>
  <bookViews>
    <workbookView xWindow="120" yWindow="120" windowWidth="17040" windowHeight="10560" activeTab="2"/>
  </bookViews>
  <sheets>
    <sheet name="נספח 1" sheetId="1" r:id="rId1"/>
    <sheet name="נספח 2" sheetId="2" r:id="rId2"/>
    <sheet name="נספח 3" sheetId="3" r:id="rId3"/>
    <sheet name="1084" sheetId="4" r:id="rId4"/>
    <sheet name="1537" sheetId="5" r:id="rId5"/>
    <sheet name="1085" sheetId="6" r:id="rId6"/>
    <sheet name="1210" sheetId="7" r:id="rId7"/>
    <sheet name="11957" sheetId="8" r:id="rId8"/>
    <sheet name="2252" sheetId="9" r:id="rId9"/>
    <sheet name="2254" sheetId="10" r:id="rId10"/>
    <sheet name="13229" sheetId="11" r:id="rId11"/>
  </sheets>
  <calcPr calcId="162913"/>
</workbook>
</file>

<file path=xl/calcChain.xml><?xml version="1.0" encoding="utf-8"?>
<calcChain xmlns="http://schemas.openxmlformats.org/spreadsheetml/2006/main">
  <c r="G57" i="3" l="1"/>
  <c r="G55" i="3" l="1"/>
  <c r="I38" i="11"/>
  <c r="I31" i="11"/>
  <c r="I21" i="11"/>
  <c r="I17" i="11"/>
  <c r="I14" i="11"/>
  <c r="I10" i="11"/>
  <c r="I35" i="11" s="1"/>
  <c r="I39" i="11" s="1"/>
  <c r="I31" i="10"/>
  <c r="I21" i="10"/>
  <c r="I38" i="10" s="1"/>
  <c r="I17" i="10"/>
  <c r="I14" i="10"/>
  <c r="I10" i="10"/>
  <c r="I38" i="9"/>
  <c r="I31" i="9"/>
  <c r="I21" i="9"/>
  <c r="I17" i="9"/>
  <c r="I14" i="9"/>
  <c r="I10" i="9"/>
  <c r="I35" i="9" s="1"/>
  <c r="I39" i="9" s="1"/>
  <c r="I31" i="8"/>
  <c r="I21" i="8"/>
  <c r="I38" i="8" s="1"/>
  <c r="I17" i="8"/>
  <c r="I14" i="8"/>
  <c r="I10" i="8"/>
  <c r="I38" i="7"/>
  <c r="I31" i="7"/>
  <c r="I21" i="7"/>
  <c r="I17" i="7"/>
  <c r="I14" i="7"/>
  <c r="I10" i="7"/>
  <c r="I35" i="7" s="1"/>
  <c r="I39" i="7" s="1"/>
  <c r="I31" i="6"/>
  <c r="I21" i="6"/>
  <c r="I38" i="6" s="1"/>
  <c r="I17" i="6"/>
  <c r="I14" i="6"/>
  <c r="I10" i="6"/>
  <c r="I31" i="5"/>
  <c r="I21" i="5"/>
  <c r="I38" i="5" s="1"/>
  <c r="I17" i="5"/>
  <c r="I14" i="5"/>
  <c r="I10" i="5"/>
  <c r="I31" i="4"/>
  <c r="I21" i="4"/>
  <c r="I38" i="4" s="1"/>
  <c r="I17" i="4"/>
  <c r="I14" i="4"/>
  <c r="I10" i="4"/>
  <c r="G24" i="3"/>
  <c r="G18" i="3"/>
  <c r="G12" i="3"/>
  <c r="I54" i="2"/>
  <c r="I48" i="2"/>
  <c r="I42" i="2"/>
  <c r="I36" i="2"/>
  <c r="I30" i="2"/>
  <c r="I19" i="2"/>
  <c r="I56" i="2" s="1"/>
  <c r="I31" i="1"/>
  <c r="I21" i="1"/>
  <c r="I38" i="1" s="1"/>
  <c r="I17" i="1"/>
  <c r="I14" i="1"/>
  <c r="I10" i="1"/>
  <c r="I35" i="1" l="1"/>
  <c r="I39" i="1" s="1"/>
  <c r="I35" i="10"/>
  <c r="I39" i="10" s="1"/>
  <c r="I35" i="8"/>
  <c r="I39" i="8" s="1"/>
  <c r="I35" i="6"/>
  <c r="I39" i="6" s="1"/>
  <c r="I35" i="5"/>
  <c r="I39" i="5" s="1"/>
  <c r="I35" i="4"/>
  <c r="I39" i="4" s="1"/>
  <c r="G32" i="3"/>
</calcChain>
</file>

<file path=xl/sharedStrings.xml><?xml version="1.0" encoding="utf-8"?>
<sst xmlns="http://schemas.openxmlformats.org/spreadsheetml/2006/main" count="393" uniqueCount="101">
  <si>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</si>
  <si>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31/12/2023</t>
  </si>
  <si>
    <t>שם החברה המנהלת: אינפיניטי</t>
  </si>
  <si>
    <t>שם הקופה המדווחת: אינפינטי השתלמות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</si>
  <si>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</si>
  <si>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</si>
  <si>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</si>
  <si>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</si>
  <si>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</si>
  <si>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</si>
  <si>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</si>
  <si>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</si>
  <si>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</si>
  <si>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</si>
  <si>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</si>
  <si>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</si>
  <si>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</si>
  <si>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</si>
  <si>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</si>
  <si>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</si>
  <si>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</si>
  <si>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</si>
  <si>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</si>
  <si>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</si>
  <si>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</si>
  <si>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</si>
  <si>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</si>
  <si>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</si>
  <si>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</si>
  <si>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</si>
  <si>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</si>
  <si>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</si>
  <si>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5.20.151, פריים מערכות, טלפון 03-7760600, www.primesys.co.il</t>
  </si>
  <si>
    <t>נספח 2 - פרוט עמלות והוצאות לשנה המסתיימת ביום: 31/12/2023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</si>
  <si>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</si>
  <si>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</si>
  <si>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</si>
  <si>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</si>
  <si>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</si>
  <si>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</si>
  <si>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</si>
  <si>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</si>
  <si>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</si>
  <si>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</si>
  <si>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</si>
  <si>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</si>
  <si>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</si>
  <si>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</si>
  <si>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</si>
  <si>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</si>
  <si>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</si>
  <si>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</si>
  <si>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</si>
  <si>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</si>
  <si>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</si>
  <si>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</si>
  <si>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</si>
  <si>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</si>
  <si>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31/12/2023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</si>
  <si>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</si>
  <si>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</si>
  <si>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</si>
  <si>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</si>
  <si>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</si>
  <si>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</si>
  <si>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</si>
  <si>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</si>
  <si>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</si>
  <si>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</si>
  <si>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</si>
  <si>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</si>
  <si>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</si>
  <si>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</si>
  <si>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</si>
  <si>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</si>
  <si>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</si>
  <si>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INDUSTRIAL SELE</t>
  </si>
  <si>
    <t>ISHS PHLX SOX S</t>
  </si>
  <si>
    <t>INVESCO EX SOLA</t>
  </si>
  <si>
    <t>VANGUARD S 50</t>
  </si>
  <si>
    <t>INVESCO MSCI- W</t>
  </si>
  <si>
    <t>ISHARES MSCI WO</t>
  </si>
  <si>
    <t>DBX MSCI WORLD</t>
  </si>
  <si>
    <t>SPDR MSCI ACWI</t>
  </si>
  <si>
    <t>ISHARES MSCI EM</t>
  </si>
  <si>
    <t>LYXOR CORE MSCI</t>
  </si>
  <si>
    <t>HSBC MSCI WORLD</t>
  </si>
  <si>
    <t>INVESCO QQQ TRU</t>
  </si>
  <si>
    <t>SPDR S AEROSP</t>
  </si>
  <si>
    <t>SUSC LN</t>
  </si>
  <si>
    <t>SECTOR ENERGY</t>
  </si>
  <si>
    <t>סך תשלומים בגין השקעה בקרנות סל</t>
  </si>
  <si>
    <t>סך הכול עמלות ניהול חיצוני</t>
  </si>
  <si>
    <t>שם הקופה המדווחת: אינפיניטי השתלמות אג"ח</t>
  </si>
  <si>
    <t>שם הקופה המדווחת: אינפיניטי השתלמות מניות בחו"ל</t>
  </si>
  <si>
    <t>שם הקופה המדווחת: אינפיניטי השתלמות מניות בישראל</t>
  </si>
  <si>
    <t>שם הקופה המדווחת: אינפיניטי השתלמות אג"ח ממשלת ישראל</t>
  </si>
  <si>
    <t>שם הקופה המדווחת: אינפינטי השתלמות מסלול אג"ח עד 25% מניות</t>
  </si>
  <si>
    <t>שם הקופה המדווחת: אינפינטי השתלמות מסלול אג"ח עד 15% מניות</t>
  </si>
  <si>
    <t>שם הקופה המדווחת: אינפיניטי השתלמות לחוסכים מוטי סיכון</t>
  </si>
  <si>
    <t>שם הקופה המדווחת: אינפיניטי השתלמות כללי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</si>
</sst>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#0.00%"/>
    <numFmt numFmtId="170" formatCode="#,##0.000"/>
  </numFmts>
  <fonts count="3" x14ac:knownFonts="1">
    <font>
      <sz val="1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right" readingOrder="2"/>
    </xf>
    <xf numFmtId="0" fontId="0" fillId="0" borderId="1" xfId="0" applyBorder="1"/>
    <xf numFmtId="0" fontId="0" fillId="2" borderId="1" xfId="0" applyFill="1" applyBorder="1" applyAlignment="1">
      <alignment horizontal="right" readingOrder="2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8" fontId="0" fillId="0" borderId="1" xfId="0" applyNumberFormat="1" applyBorder="1"/>
    <xf numFmtId="0" fontId="2" fillId="0" borderId="0" xfId="0" applyFont="1" applyAlignment="1">
      <alignment horizontal="right" readingOrder="2"/>
    </xf>
    <xf numFmtId="3" fontId="0" fillId="0" borderId="0" xfId="0" applyNumberFormat="1"/>
    <xf numFmtId="170" fontId="0" fillId="0" borderId="1" xfId="0" applyNumberFormat="1" applyBorder="1"/>
    <xf numFmtId="4" fontId="0" fillId="0" borderId="0" xfId="0" applyNumberFormat="1"/>
    <xf numFmtId="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rightToLeft="1" topLeftCell="A13" workbookViewId="0">
      <selection activeCell="G49" sqref="G49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4"/>
      <c r="B2" s="5"/>
      <c r="C2" s="5"/>
      <c r="D2" s="5"/>
      <c r="E2" s="5"/>
      <c r="F2" s="5"/>
      <c r="G2" s="5"/>
      <c r="H2" s="5"/>
      <c r="I2" s="5"/>
    </row>
    <row r="3" spans="1:9" x14ac:dyDescent="0.2">
      <c r="A3" s="6" t="s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2">
      <c r="A4" s="4"/>
      <c r="B4" s="5"/>
      <c r="C4" s="5"/>
      <c r="D4" s="5"/>
      <c r="E4" s="5"/>
      <c r="F4" s="5"/>
      <c r="G4" s="5"/>
      <c r="H4" s="5"/>
      <c r="I4" s="5"/>
    </row>
    <row r="5" spans="1:9" x14ac:dyDescent="0.2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9" x14ac:dyDescent="0.2">
      <c r="A6" s="4"/>
      <c r="B6" s="5"/>
      <c r="C6" s="5"/>
      <c r="D6" s="5"/>
      <c r="E6" s="5"/>
      <c r="F6" s="5"/>
      <c r="G6" s="5"/>
      <c r="H6" s="5"/>
      <c r="I6" s="5"/>
    </row>
    <row r="7" spans="1:9" x14ac:dyDescent="0.2">
      <c r="A7" s="4" t="s">
        <v>3</v>
      </c>
      <c r="B7" s="5"/>
      <c r="C7" s="5"/>
      <c r="D7" s="5"/>
      <c r="E7" s="5"/>
      <c r="F7" s="5"/>
      <c r="G7" s="5"/>
      <c r="H7" s="5"/>
      <c r="I7" s="5"/>
    </row>
    <row r="8" spans="1:9" x14ac:dyDescent="0.2">
      <c r="A8" s="4"/>
      <c r="B8" s="5"/>
      <c r="C8" s="5"/>
      <c r="D8" s="5"/>
      <c r="E8" s="5"/>
      <c r="F8" s="5"/>
      <c r="G8" s="5"/>
      <c r="H8" s="5"/>
      <c r="I8" s="5"/>
    </row>
    <row r="9" spans="1:9" x14ac:dyDescent="0.2">
      <c r="A9" s="3"/>
      <c r="B9" s="2"/>
      <c r="C9" s="2"/>
      <c r="D9" s="2"/>
      <c r="E9" s="2"/>
      <c r="F9" s="2"/>
      <c r="G9" s="2"/>
      <c r="H9" s="2"/>
      <c r="I9" s="8" t="s">
        <v>4</v>
      </c>
    </row>
    <row r="10" spans="1:9" x14ac:dyDescent="0.2">
      <c r="A10" s="1" t="s">
        <v>5</v>
      </c>
      <c r="B10" s="2"/>
      <c r="C10" s="2"/>
      <c r="D10" s="2"/>
      <c r="E10" s="2"/>
      <c r="F10" s="2"/>
      <c r="G10" s="2"/>
      <c r="H10" s="2"/>
      <c r="I10" s="9">
        <f>I11+I12</f>
        <v>183.28217000000001</v>
      </c>
    </row>
    <row r="11" spans="1:9" x14ac:dyDescent="0.2">
      <c r="A11" s="3" t="s">
        <v>6</v>
      </c>
      <c r="B11" s="2"/>
      <c r="C11" s="2"/>
      <c r="D11" s="2"/>
      <c r="E11" s="2"/>
      <c r="F11" s="2"/>
      <c r="G11" s="2"/>
      <c r="H11" s="2"/>
      <c r="I11" s="10"/>
    </row>
    <row r="12" spans="1:9" x14ac:dyDescent="0.2">
      <c r="A12" s="3" t="s">
        <v>7</v>
      </c>
      <c r="B12" s="2"/>
      <c r="C12" s="2"/>
      <c r="D12" s="2"/>
      <c r="E12" s="2"/>
      <c r="F12" s="2"/>
      <c r="G12" s="2"/>
      <c r="H12" s="2"/>
      <c r="I12" s="10">
        <v>183.28217000000001</v>
      </c>
    </row>
    <row r="13" spans="1:9" x14ac:dyDescent="0.2">
      <c r="A13" s="3"/>
      <c r="B13" s="2"/>
      <c r="C13" s="2"/>
      <c r="D13" s="2"/>
      <c r="E13" s="2"/>
      <c r="F13" s="2"/>
      <c r="G13" s="2"/>
      <c r="H13" s="2"/>
      <c r="I13" s="7"/>
    </row>
    <row r="14" spans="1:9" x14ac:dyDescent="0.2">
      <c r="A14" s="1" t="s">
        <v>8</v>
      </c>
      <c r="B14" s="2"/>
      <c r="C14" s="2"/>
      <c r="D14" s="2"/>
      <c r="E14" s="2"/>
      <c r="F14" s="2"/>
      <c r="G14" s="2"/>
      <c r="H14" s="2"/>
      <c r="I14" s="9">
        <f>I15+I16</f>
        <v>23.542660000000001</v>
      </c>
    </row>
    <row r="15" spans="1:9" x14ac:dyDescent="0.2">
      <c r="A15" s="3" t="s">
        <v>9</v>
      </c>
      <c r="B15" s="2"/>
      <c r="C15" s="2"/>
      <c r="D15" s="2"/>
      <c r="E15" s="2"/>
      <c r="F15" s="2"/>
      <c r="G15" s="2"/>
      <c r="H15" s="2"/>
      <c r="I15" s="10"/>
    </row>
    <row r="16" spans="1:9" x14ac:dyDescent="0.2">
      <c r="A16" s="3" t="s">
        <v>10</v>
      </c>
      <c r="B16" s="2"/>
      <c r="C16" s="2"/>
      <c r="D16" s="2"/>
      <c r="E16" s="2"/>
      <c r="F16" s="2"/>
      <c r="G16" s="2"/>
      <c r="H16" s="2"/>
      <c r="I16" s="10">
        <v>23.542660000000001</v>
      </c>
    </row>
    <row r="17" spans="1:9" x14ac:dyDescent="0.2">
      <c r="A17" s="1" t="s">
        <v>11</v>
      </c>
      <c r="B17" s="2"/>
      <c r="C17" s="2"/>
      <c r="D17" s="2"/>
      <c r="E17" s="2"/>
      <c r="F17" s="2"/>
      <c r="G17" s="2"/>
      <c r="H17" s="2"/>
      <c r="I17" s="9">
        <f>I18+I19+I20</f>
        <v>0</v>
      </c>
    </row>
    <row r="18" spans="1:9" x14ac:dyDescent="0.2">
      <c r="A18" s="3" t="s">
        <v>12</v>
      </c>
      <c r="B18" s="2"/>
      <c r="C18" s="2"/>
      <c r="D18" s="2"/>
      <c r="E18" s="2"/>
      <c r="F18" s="2"/>
      <c r="G18" s="2"/>
      <c r="H18" s="2"/>
      <c r="I18" s="10">
        <v>0</v>
      </c>
    </row>
    <row r="19" spans="1:9" x14ac:dyDescent="0.2">
      <c r="A19" s="3" t="s">
        <v>13</v>
      </c>
      <c r="B19" s="2"/>
      <c r="C19" s="2"/>
      <c r="D19" s="2"/>
      <c r="E19" s="2"/>
      <c r="F19" s="2"/>
      <c r="G19" s="2"/>
      <c r="H19" s="2"/>
      <c r="I19" s="10"/>
    </row>
    <row r="20" spans="1:9" x14ac:dyDescent="0.2">
      <c r="A20" s="3" t="s">
        <v>14</v>
      </c>
      <c r="B20" s="2"/>
      <c r="C20" s="2"/>
      <c r="D20" s="2"/>
      <c r="E20" s="2"/>
      <c r="F20" s="2"/>
      <c r="G20" s="2"/>
      <c r="H20" s="2"/>
      <c r="I20" s="10"/>
    </row>
    <row r="21" spans="1:9" x14ac:dyDescent="0.2">
      <c r="A21" s="1" t="s">
        <v>15</v>
      </c>
      <c r="B21" s="2"/>
      <c r="C21" s="2"/>
      <c r="D21" s="2"/>
      <c r="E21" s="2"/>
      <c r="F21" s="2"/>
      <c r="G21" s="2"/>
      <c r="H21" s="2"/>
      <c r="I21" s="9">
        <f>SUM(I22:I29)</f>
        <v>232.77348000000001</v>
      </c>
    </row>
    <row r="22" spans="1:9" x14ac:dyDescent="0.2">
      <c r="A22" s="3" t="s">
        <v>16</v>
      </c>
      <c r="B22" s="2"/>
      <c r="C22" s="2"/>
      <c r="D22" s="2"/>
      <c r="E22" s="2"/>
      <c r="F22" s="2"/>
      <c r="G22" s="2"/>
      <c r="H22" s="2"/>
      <c r="I22" s="10"/>
    </row>
    <row r="23" spans="1:9" x14ac:dyDescent="0.2">
      <c r="A23" s="3" t="s">
        <v>17</v>
      </c>
      <c r="B23" s="2"/>
      <c r="C23" s="2"/>
      <c r="D23" s="2"/>
      <c r="E23" s="2"/>
      <c r="F23" s="2"/>
      <c r="G23" s="2"/>
      <c r="H23" s="2"/>
      <c r="I23" s="10"/>
    </row>
    <row r="24" spans="1:9" x14ac:dyDescent="0.2">
      <c r="A24" s="3" t="s">
        <v>18</v>
      </c>
      <c r="B24" s="2"/>
      <c r="C24" s="2"/>
      <c r="D24" s="2"/>
      <c r="E24" s="2"/>
      <c r="F24" s="2"/>
      <c r="G24" s="2"/>
      <c r="H24" s="2"/>
      <c r="I24" s="10"/>
    </row>
    <row r="25" spans="1:9" x14ac:dyDescent="0.2">
      <c r="A25" s="3" t="s">
        <v>19</v>
      </c>
      <c r="B25" s="2"/>
      <c r="C25" s="2"/>
      <c r="D25" s="2"/>
      <c r="E25" s="2"/>
      <c r="F25" s="2"/>
      <c r="G25" s="2"/>
      <c r="H25" s="2"/>
      <c r="I25" s="10"/>
    </row>
    <row r="26" spans="1:9" x14ac:dyDescent="0.2">
      <c r="A26" s="3" t="s">
        <v>20</v>
      </c>
      <c r="B26" s="2"/>
      <c r="C26" s="2"/>
      <c r="D26" s="2"/>
      <c r="E26" s="2"/>
      <c r="F26" s="2"/>
      <c r="G26" s="2"/>
      <c r="H26" s="2"/>
      <c r="I26" s="10">
        <v>126.937</v>
      </c>
    </row>
    <row r="27" spans="1:9" x14ac:dyDescent="0.2">
      <c r="A27" s="3" t="s">
        <v>21</v>
      </c>
      <c r="B27" s="2"/>
      <c r="C27" s="2"/>
      <c r="D27" s="2"/>
      <c r="E27" s="2"/>
      <c r="F27" s="2"/>
      <c r="G27" s="2"/>
      <c r="H27" s="2"/>
      <c r="I27" s="10">
        <v>105.83647999999999</v>
      </c>
    </row>
    <row r="28" spans="1:9" x14ac:dyDescent="0.2">
      <c r="A28" s="3" t="s">
        <v>22</v>
      </c>
      <c r="B28" s="2"/>
      <c r="C28" s="2"/>
      <c r="D28" s="2"/>
      <c r="E28" s="2"/>
      <c r="F28" s="2"/>
      <c r="G28" s="2"/>
      <c r="H28" s="2"/>
      <c r="I28" s="10">
        <v>0</v>
      </c>
    </row>
    <row r="29" spans="1:9" x14ac:dyDescent="0.2">
      <c r="A29" s="3" t="s">
        <v>23</v>
      </c>
      <c r="B29" s="2"/>
      <c r="C29" s="2"/>
      <c r="D29" s="2"/>
      <c r="E29" s="2"/>
      <c r="F29" s="2"/>
      <c r="G29" s="2"/>
      <c r="H29" s="2"/>
      <c r="I29" s="10">
        <v>0</v>
      </c>
    </row>
    <row r="30" spans="1:9" x14ac:dyDescent="0.2">
      <c r="A30" s="3"/>
      <c r="B30" s="2"/>
      <c r="C30" s="2"/>
      <c r="D30" s="2"/>
      <c r="E30" s="2"/>
      <c r="F30" s="2"/>
      <c r="G30" s="2"/>
      <c r="H30" s="2"/>
      <c r="I30" s="7"/>
    </row>
    <row r="31" spans="1:9" x14ac:dyDescent="0.2">
      <c r="A31" s="1" t="s">
        <v>24</v>
      </c>
      <c r="B31" s="2"/>
      <c r="C31" s="2"/>
      <c r="D31" s="2"/>
      <c r="E31" s="2"/>
      <c r="F31" s="2"/>
      <c r="G31" s="2"/>
      <c r="H31" s="2"/>
      <c r="I31" s="9">
        <f>I32+I33</f>
        <v>0</v>
      </c>
    </row>
    <row r="32" spans="1:9" x14ac:dyDescent="0.2">
      <c r="A32" s="3" t="s">
        <v>25</v>
      </c>
      <c r="B32" s="2"/>
      <c r="C32" s="2"/>
      <c r="D32" s="2"/>
      <c r="E32" s="2"/>
      <c r="F32" s="2"/>
      <c r="G32" s="2"/>
      <c r="H32" s="2"/>
      <c r="I32" s="10"/>
    </row>
    <row r="33" spans="1:11" x14ac:dyDescent="0.2">
      <c r="A33" s="3" t="s">
        <v>26</v>
      </c>
      <c r="B33" s="2"/>
      <c r="C33" s="2"/>
      <c r="D33" s="2"/>
      <c r="E33" s="2"/>
      <c r="F33" s="2"/>
      <c r="G33" s="2"/>
      <c r="H33" s="2"/>
      <c r="I33" s="10"/>
    </row>
    <row r="34" spans="1:11" x14ac:dyDescent="0.2">
      <c r="A34" s="3"/>
      <c r="B34" s="2"/>
      <c r="C34" s="2"/>
      <c r="D34" s="2"/>
      <c r="E34" s="2"/>
      <c r="F34" s="2"/>
      <c r="G34" s="2"/>
      <c r="H34" s="2"/>
      <c r="I34" s="7"/>
    </row>
    <row r="35" spans="1:11" x14ac:dyDescent="0.2">
      <c r="A35" s="1" t="s">
        <v>27</v>
      </c>
      <c r="B35" s="2"/>
      <c r="C35" s="2"/>
      <c r="D35" s="2"/>
      <c r="E35" s="2"/>
      <c r="F35" s="2"/>
      <c r="G35" s="2"/>
      <c r="H35" s="2"/>
      <c r="I35" s="9">
        <f>I10+I14+I17+I21+I31</f>
        <v>439.59831000000003</v>
      </c>
    </row>
    <row r="36" spans="1:11" x14ac:dyDescent="0.2">
      <c r="A36" s="3"/>
      <c r="B36" s="2"/>
      <c r="C36" s="2"/>
      <c r="D36" s="2"/>
      <c r="E36" s="2"/>
      <c r="F36" s="2"/>
      <c r="G36" s="2"/>
      <c r="H36" s="2"/>
      <c r="I36" s="7"/>
    </row>
    <row r="37" spans="1:11" x14ac:dyDescent="0.2">
      <c r="A37" s="1" t="s">
        <v>28</v>
      </c>
      <c r="B37" s="2"/>
      <c r="C37" s="2"/>
      <c r="D37" s="2"/>
      <c r="E37" s="2"/>
      <c r="F37" s="2"/>
      <c r="G37" s="2"/>
      <c r="H37" s="2"/>
      <c r="I37" s="8"/>
    </row>
    <row r="38" spans="1:11" x14ac:dyDescent="0.2">
      <c r="A38" s="3" t="s">
        <v>29</v>
      </c>
      <c r="B38" s="2"/>
      <c r="C38" s="2"/>
      <c r="D38" s="2"/>
      <c r="E38" s="2"/>
      <c r="F38" s="2"/>
      <c r="G38" s="2"/>
      <c r="H38" s="2"/>
      <c r="I38" s="11">
        <f>(I18+I21+I33)/I41</f>
        <v>5.015756840933129E-4</v>
      </c>
    </row>
    <row r="39" spans="1:11" x14ac:dyDescent="0.2">
      <c r="A39" s="3" t="s">
        <v>30</v>
      </c>
      <c r="B39" s="2"/>
      <c r="C39" s="2"/>
      <c r="D39" s="2"/>
      <c r="E39" s="2"/>
      <c r="F39" s="2"/>
      <c r="G39" s="2"/>
      <c r="H39" s="2"/>
      <c r="I39" s="11">
        <f>I35/523565.76</f>
        <v>8.3962387074357193E-4</v>
      </c>
    </row>
    <row r="40" spans="1:11" x14ac:dyDescent="0.2">
      <c r="A40" s="3"/>
      <c r="B40" s="2"/>
      <c r="C40" s="2"/>
      <c r="D40" s="2"/>
      <c r="E40" s="2"/>
      <c r="F40" s="2"/>
      <c r="G40" s="2"/>
      <c r="H40" s="2"/>
      <c r="I40" s="8"/>
    </row>
    <row r="41" spans="1:11" x14ac:dyDescent="0.2">
      <c r="A41" s="1" t="s">
        <v>31</v>
      </c>
      <c r="B41" s="2"/>
      <c r="C41" s="2"/>
      <c r="D41" s="2"/>
      <c r="E41" s="2"/>
      <c r="F41" s="2"/>
      <c r="G41" s="2"/>
      <c r="H41" s="2"/>
      <c r="I41" s="9">
        <v>464084.45899999997</v>
      </c>
      <c r="K41" s="13"/>
    </row>
    <row r="44" spans="1:11" x14ac:dyDescent="0.2">
      <c r="A44" s="12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rightToLeft="1" topLeftCell="A7" workbookViewId="0">
      <selection activeCell="M30" sqref="M30"/>
    </sheetView>
  </sheetViews>
  <sheetFormatPr defaultColWidth="9.140625" defaultRowHeight="12.75" x14ac:dyDescent="0.2"/>
  <cols>
    <col min="9" max="9" width="20.7109375" customWidth="1"/>
  </cols>
  <sheetData>
    <row r="1" spans="1:11" x14ac:dyDescent="0.2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11" x14ac:dyDescent="0.2">
      <c r="A2" s="4"/>
      <c r="B2" s="5"/>
      <c r="C2" s="5"/>
      <c r="D2" s="5"/>
      <c r="E2" s="5"/>
      <c r="F2" s="5"/>
      <c r="G2" s="5"/>
      <c r="H2" s="5"/>
      <c r="I2" s="5"/>
    </row>
    <row r="3" spans="1:11" x14ac:dyDescent="0.2">
      <c r="A3" s="6" t="s">
        <v>33</v>
      </c>
      <c r="B3" s="5"/>
      <c r="C3" s="5"/>
      <c r="D3" s="5"/>
      <c r="E3" s="5"/>
      <c r="F3" s="5"/>
      <c r="G3" s="5"/>
      <c r="H3" s="5"/>
      <c r="I3" s="5"/>
    </row>
    <row r="4" spans="1:11" x14ac:dyDescent="0.2">
      <c r="A4" s="4"/>
      <c r="B4" s="5"/>
      <c r="C4" s="5"/>
      <c r="D4" s="5"/>
      <c r="E4" s="5"/>
      <c r="F4" s="5"/>
      <c r="G4" s="5"/>
      <c r="H4" s="5"/>
      <c r="I4" s="5"/>
    </row>
    <row r="5" spans="1:11" x14ac:dyDescent="0.2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11" x14ac:dyDescent="0.2">
      <c r="A6" s="4"/>
      <c r="B6" s="5"/>
      <c r="C6" s="5"/>
      <c r="D6" s="5"/>
      <c r="E6" s="5"/>
      <c r="F6" s="5"/>
      <c r="G6" s="5"/>
      <c r="H6" s="5"/>
      <c r="I6" s="5"/>
    </row>
    <row r="7" spans="1:11" x14ac:dyDescent="0.2">
      <c r="A7" s="4" t="s">
        <v>3</v>
      </c>
      <c r="B7" s="5"/>
      <c r="C7" s="5"/>
      <c r="D7" s="5"/>
      <c r="E7" s="5"/>
      <c r="F7" s="5"/>
      <c r="G7" s="5"/>
      <c r="H7" s="5"/>
      <c r="I7" s="5"/>
    </row>
    <row r="8" spans="1:11" x14ac:dyDescent="0.2">
      <c r="A8" s="4"/>
      <c r="B8" s="5"/>
      <c r="C8" s="5"/>
      <c r="D8" s="5"/>
      <c r="E8" s="5"/>
      <c r="F8" s="5"/>
      <c r="G8" s="5"/>
      <c r="H8" s="5"/>
      <c r="I8" s="5"/>
    </row>
    <row r="9" spans="1:11" x14ac:dyDescent="0.2">
      <c r="A9" s="3"/>
      <c r="B9" s="2"/>
      <c r="C9" s="2"/>
      <c r="D9" s="2"/>
      <c r="E9" s="2"/>
      <c r="F9" s="2"/>
      <c r="G9" s="2"/>
      <c r="H9" s="2"/>
      <c r="I9" s="8" t="s">
        <v>4</v>
      </c>
    </row>
    <row r="10" spans="1:11" x14ac:dyDescent="0.2">
      <c r="A10" s="1" t="s">
        <v>34</v>
      </c>
      <c r="B10" s="2"/>
      <c r="C10" s="2"/>
      <c r="D10" s="2"/>
      <c r="E10" s="2"/>
      <c r="F10" s="2"/>
      <c r="G10" s="2"/>
      <c r="H10" s="2"/>
      <c r="I10" s="8"/>
    </row>
    <row r="11" spans="1:11" x14ac:dyDescent="0.2">
      <c r="A11" s="1" t="s">
        <v>35</v>
      </c>
      <c r="B11" s="2"/>
      <c r="C11" s="2"/>
      <c r="D11" s="2"/>
      <c r="E11" s="2"/>
      <c r="F11" s="2"/>
      <c r="G11" s="2"/>
      <c r="H11" s="2"/>
      <c r="I11" s="8"/>
    </row>
    <row r="12" spans="1:11" x14ac:dyDescent="0.2">
      <c r="A12" s="3" t="s">
        <v>36</v>
      </c>
      <c r="B12" s="2"/>
      <c r="C12" s="2"/>
      <c r="D12" s="2"/>
      <c r="E12" s="2"/>
      <c r="F12" s="2"/>
      <c r="G12" s="2"/>
      <c r="H12" s="2"/>
      <c r="I12" s="10"/>
    </row>
    <row r="13" spans="1:11" x14ac:dyDescent="0.2">
      <c r="A13" s="3" t="s">
        <v>37</v>
      </c>
      <c r="B13" s="2"/>
      <c r="C13" s="2"/>
      <c r="D13" s="2"/>
      <c r="E13" s="2"/>
      <c r="F13" s="2"/>
      <c r="G13" s="2"/>
      <c r="H13" s="2"/>
      <c r="I13" s="10"/>
    </row>
    <row r="14" spans="1:11" x14ac:dyDescent="0.2">
      <c r="A14" s="3" t="s">
        <v>38</v>
      </c>
      <c r="B14" s="2"/>
      <c r="C14" s="2"/>
      <c r="D14" s="2"/>
      <c r="E14" s="2"/>
      <c r="F14" s="2"/>
      <c r="G14" s="2"/>
      <c r="H14" s="2"/>
      <c r="I14" s="10"/>
    </row>
    <row r="15" spans="1:11" x14ac:dyDescent="0.2">
      <c r="A15" s="1" t="s">
        <v>39</v>
      </c>
      <c r="B15" s="2"/>
      <c r="C15" s="2"/>
      <c r="D15" s="2"/>
      <c r="E15" s="2"/>
      <c r="F15" s="2"/>
      <c r="G15" s="2"/>
      <c r="H15" s="2"/>
      <c r="I15" s="8"/>
    </row>
    <row r="16" spans="1:11" x14ac:dyDescent="0.2">
      <c r="A16" s="3" t="s">
        <v>40</v>
      </c>
      <c r="B16" s="2"/>
      <c r="C16" s="2"/>
      <c r="D16" s="2"/>
      <c r="E16" s="2"/>
      <c r="F16" s="2"/>
      <c r="G16" s="2"/>
      <c r="H16" s="2"/>
      <c r="I16" s="10">
        <v>183.28</v>
      </c>
      <c r="K16" s="15"/>
    </row>
    <row r="17" spans="1:9" x14ac:dyDescent="0.2">
      <c r="A17" s="3" t="s">
        <v>37</v>
      </c>
      <c r="B17" s="2"/>
      <c r="C17" s="2"/>
      <c r="D17" s="2"/>
      <c r="E17" s="2"/>
      <c r="F17" s="2"/>
      <c r="G17" s="2"/>
      <c r="H17" s="2"/>
      <c r="I17" s="10"/>
    </row>
    <row r="18" spans="1:9" x14ac:dyDescent="0.2">
      <c r="A18" s="3" t="s">
        <v>38</v>
      </c>
      <c r="B18" s="2"/>
      <c r="C18" s="2"/>
      <c r="D18" s="2"/>
      <c r="E18" s="2"/>
      <c r="F18" s="2"/>
      <c r="G18" s="2"/>
      <c r="H18" s="2"/>
      <c r="I18" s="10"/>
    </row>
    <row r="19" spans="1:9" x14ac:dyDescent="0.2">
      <c r="A19" s="1" t="s">
        <v>41</v>
      </c>
      <c r="B19" s="2"/>
      <c r="C19" s="2"/>
      <c r="D19" s="2"/>
      <c r="E19" s="2"/>
      <c r="F19" s="2"/>
      <c r="G19" s="2"/>
      <c r="H19" s="2"/>
      <c r="I19" s="9">
        <f>SUM(I12:I14)+SUM(I16:I18)</f>
        <v>183.28</v>
      </c>
    </row>
    <row r="20" spans="1:9" x14ac:dyDescent="0.2">
      <c r="A20" s="3"/>
      <c r="B20" s="2"/>
      <c r="C20" s="2"/>
      <c r="D20" s="2"/>
      <c r="E20" s="2"/>
      <c r="F20" s="2"/>
      <c r="G20" s="2"/>
      <c r="H20" s="2"/>
      <c r="I20" s="7"/>
    </row>
    <row r="21" spans="1:9" x14ac:dyDescent="0.2">
      <c r="A21" s="1" t="s">
        <v>42</v>
      </c>
      <c r="B21" s="2"/>
      <c r="C21" s="2"/>
      <c r="D21" s="2"/>
      <c r="E21" s="2"/>
      <c r="F21" s="2"/>
      <c r="G21" s="2"/>
      <c r="H21" s="2"/>
      <c r="I21" s="8"/>
    </row>
    <row r="22" spans="1:9" x14ac:dyDescent="0.2">
      <c r="A22" s="1" t="s">
        <v>35</v>
      </c>
      <c r="B22" s="2"/>
      <c r="C22" s="2"/>
      <c r="D22" s="2"/>
      <c r="E22" s="2"/>
      <c r="F22" s="2"/>
      <c r="G22" s="2"/>
      <c r="H22" s="2"/>
      <c r="I22" s="8"/>
    </row>
    <row r="23" spans="1:9" x14ac:dyDescent="0.2">
      <c r="A23" s="3" t="s">
        <v>43</v>
      </c>
      <c r="B23" s="2"/>
      <c r="C23" s="2"/>
      <c r="D23" s="2"/>
      <c r="E23" s="2"/>
      <c r="F23" s="2"/>
      <c r="G23" s="2"/>
      <c r="H23" s="2"/>
      <c r="I23" s="10"/>
    </row>
    <row r="24" spans="1:9" x14ac:dyDescent="0.2">
      <c r="A24" s="3" t="s">
        <v>44</v>
      </c>
      <c r="B24" s="2"/>
      <c r="C24" s="2"/>
      <c r="D24" s="2"/>
      <c r="E24" s="2"/>
      <c r="F24" s="2"/>
      <c r="G24" s="2"/>
      <c r="H24" s="2"/>
      <c r="I24" s="10"/>
    </row>
    <row r="25" spans="1:9" x14ac:dyDescent="0.2">
      <c r="A25" s="3" t="s">
        <v>38</v>
      </c>
      <c r="B25" s="2"/>
      <c r="C25" s="2"/>
      <c r="D25" s="2"/>
      <c r="E25" s="2"/>
      <c r="F25" s="2"/>
      <c r="G25" s="2"/>
      <c r="H25" s="2"/>
      <c r="I25" s="10"/>
    </row>
    <row r="26" spans="1:9" x14ac:dyDescent="0.2">
      <c r="A26" s="1" t="s">
        <v>39</v>
      </c>
      <c r="B26" s="2"/>
      <c r="C26" s="2"/>
      <c r="D26" s="2"/>
      <c r="E26" s="2"/>
      <c r="F26" s="2"/>
      <c r="G26" s="2"/>
      <c r="H26" s="2"/>
      <c r="I26" s="8"/>
    </row>
    <row r="27" spans="1:9" x14ac:dyDescent="0.2">
      <c r="A27" s="3" t="s">
        <v>40</v>
      </c>
      <c r="B27" s="2"/>
      <c r="C27" s="2"/>
      <c r="D27" s="2"/>
      <c r="E27" s="2"/>
      <c r="F27" s="2"/>
      <c r="G27" s="2"/>
      <c r="H27" s="2"/>
      <c r="I27" s="10"/>
    </row>
    <row r="28" spans="1:9" x14ac:dyDescent="0.2">
      <c r="A28" s="3" t="s">
        <v>44</v>
      </c>
      <c r="B28" s="2"/>
      <c r="C28" s="2"/>
      <c r="D28" s="2"/>
      <c r="E28" s="2"/>
      <c r="F28" s="2"/>
      <c r="G28" s="2"/>
      <c r="H28" s="2"/>
      <c r="I28" s="10"/>
    </row>
    <row r="29" spans="1:9" x14ac:dyDescent="0.2">
      <c r="A29" s="3" t="s">
        <v>38</v>
      </c>
      <c r="B29" s="2"/>
      <c r="C29" s="2"/>
      <c r="D29" s="2"/>
      <c r="E29" s="2"/>
      <c r="F29" s="2"/>
      <c r="G29" s="2"/>
      <c r="H29" s="2"/>
      <c r="I29" s="10">
        <v>23.542660000000001</v>
      </c>
    </row>
    <row r="30" spans="1:9" x14ac:dyDescent="0.2">
      <c r="A30" s="1" t="s">
        <v>45</v>
      </c>
      <c r="B30" s="2"/>
      <c r="C30" s="2"/>
      <c r="D30" s="2"/>
      <c r="E30" s="2"/>
      <c r="F30" s="2"/>
      <c r="G30" s="2"/>
      <c r="H30" s="2"/>
      <c r="I30" s="9">
        <f>SUM(I23:I25)+SUM(I27:I29)</f>
        <v>23.542660000000001</v>
      </c>
    </row>
    <row r="31" spans="1:9" x14ac:dyDescent="0.2">
      <c r="A31" s="3"/>
      <c r="B31" s="2"/>
      <c r="C31" s="2"/>
      <c r="D31" s="2"/>
      <c r="E31" s="2"/>
      <c r="F31" s="2"/>
      <c r="G31" s="2"/>
      <c r="H31" s="2"/>
      <c r="I31" s="7"/>
    </row>
    <row r="32" spans="1:9" x14ac:dyDescent="0.2">
      <c r="A32" s="1" t="s">
        <v>46</v>
      </c>
      <c r="B32" s="2"/>
      <c r="C32" s="2"/>
      <c r="D32" s="2"/>
      <c r="E32" s="2"/>
      <c r="F32" s="2"/>
      <c r="G32" s="2"/>
      <c r="H32" s="2"/>
      <c r="I32" s="8"/>
    </row>
    <row r="33" spans="1:9" x14ac:dyDescent="0.2">
      <c r="A33" s="3" t="s">
        <v>47</v>
      </c>
      <c r="B33" s="2"/>
      <c r="C33" s="2"/>
      <c r="D33" s="2"/>
      <c r="E33" s="2"/>
      <c r="F33" s="2"/>
      <c r="G33" s="2"/>
      <c r="H33" s="2"/>
      <c r="I33" s="10"/>
    </row>
    <row r="34" spans="1:9" x14ac:dyDescent="0.2">
      <c r="A34" s="3" t="s">
        <v>48</v>
      </c>
      <c r="B34" s="2"/>
      <c r="C34" s="2"/>
      <c r="D34" s="2"/>
      <c r="E34" s="2"/>
      <c r="F34" s="2"/>
      <c r="G34" s="2"/>
      <c r="H34" s="2"/>
      <c r="I34" s="10"/>
    </row>
    <row r="35" spans="1:9" x14ac:dyDescent="0.2">
      <c r="A35" s="3" t="s">
        <v>38</v>
      </c>
      <c r="B35" s="2"/>
      <c r="C35" s="2"/>
      <c r="D35" s="2"/>
      <c r="E35" s="2"/>
      <c r="F35" s="2"/>
      <c r="G35" s="2"/>
      <c r="H35" s="2"/>
      <c r="I35" s="10"/>
    </row>
    <row r="36" spans="1:9" x14ac:dyDescent="0.2">
      <c r="A36" s="1" t="s">
        <v>49</v>
      </c>
      <c r="B36" s="2"/>
      <c r="C36" s="2"/>
      <c r="D36" s="2"/>
      <c r="E36" s="2"/>
      <c r="F36" s="2"/>
      <c r="G36" s="2"/>
      <c r="H36" s="2"/>
      <c r="I36" s="9">
        <f>SUM(I33:I35)</f>
        <v>0</v>
      </c>
    </row>
    <row r="37" spans="1:9" x14ac:dyDescent="0.2">
      <c r="A37" s="3"/>
      <c r="B37" s="2"/>
      <c r="C37" s="2"/>
      <c r="D37" s="2"/>
      <c r="E37" s="2"/>
      <c r="F37" s="2"/>
      <c r="G37" s="2"/>
      <c r="H37" s="2"/>
      <c r="I37" s="7"/>
    </row>
    <row r="38" spans="1:9" x14ac:dyDescent="0.2">
      <c r="A38" s="1" t="s">
        <v>50</v>
      </c>
      <c r="B38" s="2"/>
      <c r="C38" s="2"/>
      <c r="D38" s="2"/>
      <c r="E38" s="2"/>
      <c r="F38" s="2"/>
      <c r="G38" s="2"/>
      <c r="H38" s="2"/>
      <c r="I38" s="8"/>
    </row>
    <row r="39" spans="1:9" x14ac:dyDescent="0.2">
      <c r="A39" s="3" t="s">
        <v>47</v>
      </c>
      <c r="B39" s="2"/>
      <c r="C39" s="2"/>
      <c r="D39" s="2"/>
      <c r="E39" s="2"/>
      <c r="F39" s="2"/>
      <c r="G39" s="2"/>
      <c r="H39" s="2"/>
      <c r="I39" s="10"/>
    </row>
    <row r="40" spans="1:9" x14ac:dyDescent="0.2">
      <c r="A40" s="3" t="s">
        <v>48</v>
      </c>
      <c r="B40" s="2"/>
      <c r="C40" s="2"/>
      <c r="D40" s="2"/>
      <c r="E40" s="2"/>
      <c r="F40" s="2"/>
      <c r="G40" s="2"/>
      <c r="H40" s="2"/>
      <c r="I40" s="10"/>
    </row>
    <row r="41" spans="1:9" x14ac:dyDescent="0.2">
      <c r="A41" s="3" t="s">
        <v>38</v>
      </c>
      <c r="B41" s="2"/>
      <c r="C41" s="2"/>
      <c r="D41" s="2"/>
      <c r="E41" s="2"/>
      <c r="F41" s="2"/>
      <c r="G41" s="2"/>
      <c r="H41" s="2"/>
      <c r="I41" s="10"/>
    </row>
    <row r="42" spans="1:9" x14ac:dyDescent="0.2">
      <c r="A42" s="1" t="s">
        <v>51</v>
      </c>
      <c r="B42" s="2"/>
      <c r="C42" s="2"/>
      <c r="D42" s="2"/>
      <c r="E42" s="2"/>
      <c r="F42" s="2"/>
      <c r="G42" s="2"/>
      <c r="H42" s="2"/>
      <c r="I42" s="9">
        <f>SUM(I39:I41)</f>
        <v>0</v>
      </c>
    </row>
    <row r="43" spans="1:9" x14ac:dyDescent="0.2">
      <c r="A43" s="3"/>
      <c r="B43" s="2"/>
      <c r="C43" s="2"/>
      <c r="D43" s="2"/>
      <c r="E43" s="2"/>
      <c r="F43" s="2"/>
      <c r="G43" s="2"/>
      <c r="H43" s="2"/>
      <c r="I43" s="7"/>
    </row>
    <row r="44" spans="1:9" x14ac:dyDescent="0.2">
      <c r="A44" s="1" t="s">
        <v>52</v>
      </c>
      <c r="B44" s="2"/>
      <c r="C44" s="2"/>
      <c r="D44" s="2"/>
      <c r="E44" s="2"/>
      <c r="F44" s="2"/>
      <c r="G44" s="2"/>
      <c r="H44" s="2"/>
      <c r="I44" s="8"/>
    </row>
    <row r="45" spans="1:9" x14ac:dyDescent="0.2">
      <c r="A45" s="3" t="s">
        <v>47</v>
      </c>
      <c r="B45" s="2"/>
      <c r="C45" s="2"/>
      <c r="D45" s="2"/>
      <c r="E45" s="2"/>
      <c r="F45" s="2"/>
      <c r="G45" s="2"/>
      <c r="H45" s="2"/>
      <c r="I45" s="10"/>
    </row>
    <row r="46" spans="1:9" x14ac:dyDescent="0.2">
      <c r="A46" s="3" t="s">
        <v>48</v>
      </c>
      <c r="B46" s="2"/>
      <c r="C46" s="2"/>
      <c r="D46" s="2"/>
      <c r="E46" s="2"/>
      <c r="F46" s="2"/>
      <c r="G46" s="2"/>
      <c r="H46" s="2"/>
      <c r="I46" s="10"/>
    </row>
    <row r="47" spans="1:9" x14ac:dyDescent="0.2">
      <c r="A47" s="1" t="s">
        <v>53</v>
      </c>
      <c r="B47" s="2"/>
      <c r="C47" s="2"/>
      <c r="D47" s="2"/>
      <c r="E47" s="2"/>
      <c r="F47" s="2"/>
      <c r="G47" s="2"/>
      <c r="H47" s="2"/>
      <c r="I47" s="10"/>
    </row>
    <row r="48" spans="1:9" x14ac:dyDescent="0.2">
      <c r="A48" s="3"/>
      <c r="B48" s="2"/>
      <c r="C48" s="2"/>
      <c r="D48" s="2"/>
      <c r="E48" s="2"/>
      <c r="F48" s="2"/>
      <c r="G48" s="2"/>
      <c r="H48" s="2"/>
      <c r="I48" s="9">
        <f>SUM(I45:I47)</f>
        <v>0</v>
      </c>
    </row>
    <row r="49" spans="1:9" x14ac:dyDescent="0.2">
      <c r="A49" s="3"/>
      <c r="B49" s="2"/>
      <c r="C49" s="2"/>
      <c r="D49" s="2"/>
      <c r="E49" s="2"/>
      <c r="F49" s="2"/>
      <c r="G49" s="2"/>
      <c r="H49" s="2"/>
      <c r="I49" s="7"/>
    </row>
    <row r="50" spans="1:9" x14ac:dyDescent="0.2">
      <c r="A50" s="1" t="s">
        <v>54</v>
      </c>
      <c r="B50" s="2"/>
      <c r="C50" s="2"/>
      <c r="D50" s="2"/>
      <c r="E50" s="2"/>
      <c r="F50" s="2"/>
      <c r="G50" s="2"/>
      <c r="H50" s="2"/>
      <c r="I50" s="8"/>
    </row>
    <row r="51" spans="1:9" x14ac:dyDescent="0.2">
      <c r="A51" s="3" t="s">
        <v>47</v>
      </c>
      <c r="B51" s="2"/>
      <c r="C51" s="2"/>
      <c r="D51" s="2"/>
      <c r="E51" s="2"/>
      <c r="F51" s="2"/>
      <c r="G51" s="2"/>
      <c r="H51" s="2"/>
      <c r="I51" s="10"/>
    </row>
    <row r="52" spans="1:9" x14ac:dyDescent="0.2">
      <c r="A52" s="3" t="s">
        <v>48</v>
      </c>
      <c r="B52" s="2"/>
      <c r="C52" s="2"/>
      <c r="D52" s="2"/>
      <c r="E52" s="2"/>
      <c r="F52" s="2"/>
      <c r="G52" s="2"/>
      <c r="H52" s="2"/>
      <c r="I52" s="10"/>
    </row>
    <row r="53" spans="1:9" x14ac:dyDescent="0.2">
      <c r="A53" s="3" t="s">
        <v>38</v>
      </c>
      <c r="B53" s="2"/>
      <c r="C53" s="2"/>
      <c r="D53" s="2"/>
      <c r="E53" s="2"/>
      <c r="F53" s="2"/>
      <c r="G53" s="2"/>
      <c r="H53" s="2"/>
      <c r="I53" s="10"/>
    </row>
    <row r="54" spans="1:9" x14ac:dyDescent="0.2">
      <c r="A54" s="1" t="s">
        <v>55</v>
      </c>
      <c r="B54" s="2"/>
      <c r="C54" s="2"/>
      <c r="D54" s="2"/>
      <c r="E54" s="2"/>
      <c r="F54" s="2"/>
      <c r="G54" s="2"/>
      <c r="H54" s="2"/>
      <c r="I54" s="9">
        <f>SUM(I51:I53)</f>
        <v>0</v>
      </c>
    </row>
    <row r="55" spans="1:9" x14ac:dyDescent="0.2">
      <c r="A55" s="3"/>
      <c r="B55" s="2"/>
      <c r="C55" s="2"/>
      <c r="D55" s="2"/>
      <c r="E55" s="2"/>
      <c r="F55" s="2"/>
      <c r="G55" s="2"/>
      <c r="H55" s="2"/>
      <c r="I55" s="8"/>
    </row>
    <row r="56" spans="1:9" x14ac:dyDescent="0.2">
      <c r="A56" s="1" t="s">
        <v>56</v>
      </c>
      <c r="B56" s="2"/>
      <c r="C56" s="2"/>
      <c r="D56" s="2"/>
      <c r="E56" s="2"/>
      <c r="F56" s="2"/>
      <c r="G56" s="2"/>
      <c r="H56" s="2"/>
      <c r="I56" s="9">
        <f>I19+I30+I36+I42+I48+I54</f>
        <v>206.82266000000001</v>
      </c>
    </row>
    <row r="57" spans="1:9" x14ac:dyDescent="0.2">
      <c r="A57" s="3"/>
      <c r="B57" s="2"/>
      <c r="C57" s="2"/>
      <c r="D57" s="2"/>
      <c r="E57" s="2"/>
      <c r="F57" s="2"/>
      <c r="G57" s="2"/>
      <c r="H57" s="2"/>
      <c r="I57" s="8"/>
    </row>
    <row r="58" spans="1:9" x14ac:dyDescent="0.2">
      <c r="A58" s="1" t="s">
        <v>57</v>
      </c>
      <c r="B58" s="2"/>
      <c r="C58" s="2"/>
      <c r="D58" s="2"/>
      <c r="E58" s="2"/>
      <c r="F58" s="2"/>
      <c r="G58" s="2"/>
      <c r="H58" s="2"/>
      <c r="I58" s="9">
        <v>464084.45899999997</v>
      </c>
    </row>
    <row r="62" spans="1:9" x14ac:dyDescent="0.2">
      <c r="A62" s="12" t="s">
        <v>32</v>
      </c>
    </row>
  </sheetData>
  <mergeCells count="58">
    <mergeCell ref="A56:H56"/>
    <mergeCell ref="A57:H57"/>
    <mergeCell ref="A58:H58"/>
    <mergeCell ref="A51:H51"/>
    <mergeCell ref="A52:H52"/>
    <mergeCell ref="A53:H53"/>
    <mergeCell ref="A54:H54"/>
    <mergeCell ref="A55:H55"/>
    <mergeCell ref="A46:H46"/>
    <mergeCell ref="A47:H47"/>
    <mergeCell ref="A48:H48"/>
    <mergeCell ref="A49:H49"/>
    <mergeCell ref="A50:H50"/>
    <mergeCell ref="A41:H41"/>
    <mergeCell ref="A42:H42"/>
    <mergeCell ref="A43:H43"/>
    <mergeCell ref="A44:H44"/>
    <mergeCell ref="A45:H45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rightToLeft="1" tabSelected="1" topLeftCell="A24" workbookViewId="0">
      <selection activeCell="J56" sqref="J56"/>
    </sheetView>
  </sheetViews>
  <sheetFormatPr defaultColWidth="9.140625" defaultRowHeight="12.75" x14ac:dyDescent="0.2"/>
  <cols>
    <col min="6" max="6" width="20.5703125" customWidth="1"/>
    <col min="7" max="7" width="20.28515625" customWidth="1"/>
  </cols>
  <sheetData>
    <row r="1" spans="1:7" x14ac:dyDescent="0.2">
      <c r="A1" s="6" t="s">
        <v>0</v>
      </c>
      <c r="B1" s="5"/>
      <c r="C1" s="5"/>
      <c r="D1" s="5"/>
      <c r="E1" s="5"/>
      <c r="F1" s="5"/>
      <c r="G1" s="5"/>
    </row>
    <row r="2" spans="1:7" x14ac:dyDescent="0.2">
      <c r="A2" s="4"/>
      <c r="B2" s="5"/>
      <c r="C2" s="5"/>
      <c r="D2" s="5"/>
      <c r="E2" s="5"/>
      <c r="F2" s="5"/>
      <c r="G2" s="5"/>
    </row>
    <row r="3" spans="1:7" x14ac:dyDescent="0.2">
      <c r="A3" s="6" t="s">
        <v>58</v>
      </c>
      <c r="B3" s="5"/>
      <c r="C3" s="5"/>
      <c r="D3" s="5"/>
      <c r="E3" s="5"/>
      <c r="F3" s="5"/>
      <c r="G3" s="5"/>
    </row>
    <row r="4" spans="1:7" x14ac:dyDescent="0.2">
      <c r="A4" s="4"/>
      <c r="B4" s="5"/>
      <c r="C4" s="5"/>
      <c r="D4" s="5"/>
      <c r="E4" s="5"/>
      <c r="F4" s="5"/>
      <c r="G4" s="5"/>
    </row>
    <row r="5" spans="1:7" x14ac:dyDescent="0.2">
      <c r="A5" s="4" t="s">
        <v>2</v>
      </c>
      <c r="B5" s="5"/>
      <c r="C5" s="5"/>
      <c r="D5" s="5"/>
      <c r="E5" s="5"/>
      <c r="F5" s="5"/>
      <c r="G5" s="5"/>
    </row>
    <row r="6" spans="1:7" x14ac:dyDescent="0.2">
      <c r="A6" s="4"/>
      <c r="B6" s="5"/>
      <c r="C6" s="5"/>
      <c r="D6" s="5"/>
      <c r="E6" s="5"/>
      <c r="F6" s="5"/>
      <c r="G6" s="5"/>
    </row>
    <row r="7" spans="1:7" x14ac:dyDescent="0.2">
      <c r="A7" s="4" t="s">
        <v>3</v>
      </c>
      <c r="B7" s="5"/>
      <c r="C7" s="5"/>
      <c r="D7" s="5"/>
      <c r="E7" s="5"/>
      <c r="F7" s="5"/>
      <c r="G7" s="5"/>
    </row>
    <row r="8" spans="1:7" x14ac:dyDescent="0.2">
      <c r="A8" s="4"/>
      <c r="B8" s="5"/>
      <c r="C8" s="5"/>
      <c r="D8" s="5"/>
      <c r="E8" s="5"/>
      <c r="F8" s="5"/>
      <c r="G8" s="5"/>
    </row>
    <row r="9" spans="1:7" x14ac:dyDescent="0.2">
      <c r="A9" s="3"/>
      <c r="B9" s="2"/>
      <c r="C9" s="2"/>
      <c r="D9" s="2"/>
      <c r="E9" s="2"/>
      <c r="F9" s="2"/>
      <c r="G9" s="8" t="s">
        <v>4</v>
      </c>
    </row>
    <row r="10" spans="1:7" x14ac:dyDescent="0.2">
      <c r="A10" s="1" t="s">
        <v>59</v>
      </c>
      <c r="B10" s="2"/>
      <c r="C10" s="2"/>
      <c r="D10" s="2"/>
      <c r="E10" s="2"/>
      <c r="F10" s="2"/>
      <c r="G10" s="8"/>
    </row>
    <row r="11" spans="1:7" x14ac:dyDescent="0.2">
      <c r="A11" s="3"/>
      <c r="B11" s="2"/>
      <c r="C11" s="2"/>
      <c r="D11" s="2"/>
      <c r="E11" s="2"/>
      <c r="F11" s="2"/>
      <c r="G11" s="7"/>
    </row>
    <row r="12" spans="1:7" x14ac:dyDescent="0.2">
      <c r="A12" s="1" t="s">
        <v>60</v>
      </c>
      <c r="B12" s="2"/>
      <c r="C12" s="2"/>
      <c r="D12" s="2"/>
      <c r="E12" s="2"/>
      <c r="F12" s="2"/>
      <c r="G12" s="9">
        <f>SUM(G11:G11)</f>
        <v>0</v>
      </c>
    </row>
    <row r="13" spans="1:7" x14ac:dyDescent="0.2">
      <c r="A13" s="3"/>
      <c r="B13" s="2"/>
      <c r="C13" s="2"/>
      <c r="D13" s="2"/>
      <c r="E13" s="2"/>
      <c r="F13" s="2"/>
      <c r="G13" s="7"/>
    </row>
    <row r="14" spans="1:7" x14ac:dyDescent="0.2">
      <c r="A14" s="1" t="s">
        <v>61</v>
      </c>
      <c r="B14" s="2"/>
      <c r="C14" s="2"/>
      <c r="D14" s="2"/>
      <c r="E14" s="2"/>
      <c r="F14" s="2"/>
      <c r="G14" s="8"/>
    </row>
    <row r="15" spans="1:7" x14ac:dyDescent="0.2">
      <c r="A15" s="3" t="s">
        <v>47</v>
      </c>
      <c r="B15" s="2"/>
      <c r="C15" s="2"/>
      <c r="D15" s="2"/>
      <c r="E15" s="2"/>
      <c r="F15" s="2"/>
      <c r="G15" s="10"/>
    </row>
    <row r="16" spans="1:7" x14ac:dyDescent="0.2">
      <c r="A16" s="3" t="s">
        <v>48</v>
      </c>
      <c r="B16" s="2"/>
      <c r="C16" s="2"/>
      <c r="D16" s="2"/>
      <c r="E16" s="2"/>
      <c r="F16" s="2"/>
      <c r="G16" s="10"/>
    </row>
    <row r="17" spans="1:7" x14ac:dyDescent="0.2">
      <c r="A17" s="3" t="s">
        <v>38</v>
      </c>
      <c r="B17" s="2"/>
      <c r="C17" s="2"/>
      <c r="D17" s="2"/>
      <c r="E17" s="2"/>
      <c r="F17" s="2"/>
      <c r="G17" s="10"/>
    </row>
    <row r="18" spans="1:7" x14ac:dyDescent="0.2">
      <c r="A18" s="1" t="s">
        <v>62</v>
      </c>
      <c r="B18" s="2"/>
      <c r="C18" s="2"/>
      <c r="D18" s="2"/>
      <c r="E18" s="2"/>
      <c r="F18" s="2"/>
      <c r="G18" s="9">
        <f>SUM(G15:G17)</f>
        <v>0</v>
      </c>
    </row>
    <row r="19" spans="1:7" x14ac:dyDescent="0.2">
      <c r="A19" s="3"/>
      <c r="B19" s="2"/>
      <c r="C19" s="2"/>
      <c r="D19" s="2"/>
      <c r="E19" s="2"/>
      <c r="F19" s="2"/>
      <c r="G19" s="7"/>
    </row>
    <row r="20" spans="1:7" x14ac:dyDescent="0.2">
      <c r="A20" s="1" t="s">
        <v>63</v>
      </c>
      <c r="B20" s="2"/>
      <c r="C20" s="2"/>
      <c r="D20" s="2"/>
      <c r="E20" s="2"/>
      <c r="F20" s="2"/>
      <c r="G20" s="8"/>
    </row>
    <row r="21" spans="1:7" x14ac:dyDescent="0.2">
      <c r="A21" s="3" t="s">
        <v>47</v>
      </c>
      <c r="B21" s="2"/>
      <c r="C21" s="2"/>
      <c r="D21" s="2"/>
      <c r="E21" s="2"/>
      <c r="F21" s="2"/>
      <c r="G21" s="10"/>
    </row>
    <row r="22" spans="1:7" x14ac:dyDescent="0.2">
      <c r="A22" s="3" t="s">
        <v>48</v>
      </c>
      <c r="B22" s="2"/>
      <c r="C22" s="2"/>
      <c r="D22" s="2"/>
      <c r="E22" s="2"/>
      <c r="F22" s="2"/>
      <c r="G22" s="10"/>
    </row>
    <row r="23" spans="1:7" x14ac:dyDescent="0.2">
      <c r="A23" s="3" t="s">
        <v>38</v>
      </c>
      <c r="B23" s="2"/>
      <c r="C23" s="2"/>
      <c r="D23" s="2"/>
      <c r="E23" s="2"/>
      <c r="F23" s="2"/>
      <c r="G23" s="10"/>
    </row>
    <row r="24" spans="1:7" x14ac:dyDescent="0.2">
      <c r="A24" s="1" t="s">
        <v>64</v>
      </c>
      <c r="B24" s="2"/>
      <c r="C24" s="2"/>
      <c r="D24" s="2"/>
      <c r="E24" s="2"/>
      <c r="F24" s="2"/>
      <c r="G24" s="9">
        <f>SUM(G21:G23)</f>
        <v>0</v>
      </c>
    </row>
    <row r="25" spans="1:7" x14ac:dyDescent="0.2">
      <c r="A25" s="3"/>
      <c r="B25" s="2"/>
      <c r="C25" s="2"/>
      <c r="D25" s="2"/>
      <c r="E25" s="2"/>
      <c r="F25" s="2"/>
      <c r="G25" s="7"/>
    </row>
    <row r="26" spans="1:7" x14ac:dyDescent="0.2">
      <c r="A26" s="1" t="s">
        <v>65</v>
      </c>
      <c r="B26" s="2"/>
      <c r="C26" s="2"/>
      <c r="D26" s="2"/>
      <c r="E26" s="2"/>
      <c r="F26" s="2"/>
      <c r="G26" s="8"/>
    </row>
    <row r="27" spans="1:7" x14ac:dyDescent="0.2">
      <c r="A27" s="1" t="s">
        <v>66</v>
      </c>
      <c r="B27" s="2"/>
      <c r="C27" s="2"/>
      <c r="D27" s="2"/>
      <c r="E27" s="2"/>
      <c r="F27" s="2"/>
      <c r="G27" s="8"/>
    </row>
    <row r="28" spans="1:7" x14ac:dyDescent="0.2">
      <c r="A28" s="3" t="s">
        <v>67</v>
      </c>
      <c r="B28" s="2"/>
      <c r="C28" s="2"/>
      <c r="D28" s="2"/>
      <c r="E28" s="2"/>
      <c r="F28" s="2"/>
      <c r="G28" s="10"/>
    </row>
    <row r="29" spans="1:7" x14ac:dyDescent="0.2">
      <c r="A29" s="3" t="s">
        <v>68</v>
      </c>
      <c r="B29" s="2"/>
      <c r="C29" s="2"/>
      <c r="D29" s="2"/>
      <c r="E29" s="2"/>
      <c r="F29" s="2"/>
      <c r="G29" s="10"/>
    </row>
    <row r="30" spans="1:7" x14ac:dyDescent="0.2">
      <c r="A30" s="3" t="s">
        <v>38</v>
      </c>
      <c r="B30" s="2"/>
      <c r="C30" s="2"/>
      <c r="D30" s="2"/>
      <c r="E30" s="2"/>
      <c r="F30" s="2"/>
      <c r="G30" s="10">
        <v>0</v>
      </c>
    </row>
    <row r="31" spans="1:7" x14ac:dyDescent="0.2">
      <c r="A31" s="1" t="s">
        <v>69</v>
      </c>
      <c r="B31" s="2"/>
      <c r="C31" s="2"/>
      <c r="D31" s="2"/>
      <c r="E31" s="2"/>
      <c r="F31" s="2"/>
      <c r="G31" s="8"/>
    </row>
    <row r="32" spans="1:7" x14ac:dyDescent="0.2">
      <c r="A32" s="1" t="s">
        <v>70</v>
      </c>
      <c r="B32" s="2"/>
      <c r="C32" s="2"/>
      <c r="D32" s="2"/>
      <c r="E32" s="2"/>
      <c r="F32" s="2"/>
      <c r="G32" s="9">
        <f ca="1">SUM(G28:G30)+SUM(G31:G32)</f>
        <v>0</v>
      </c>
    </row>
    <row r="33" spans="1:7" x14ac:dyDescent="0.2">
      <c r="A33" s="3"/>
      <c r="B33" s="2"/>
      <c r="C33" s="2"/>
      <c r="D33" s="2"/>
      <c r="E33" s="2"/>
      <c r="F33" s="2"/>
      <c r="G33" s="7"/>
    </row>
    <row r="34" spans="1:7" x14ac:dyDescent="0.2">
      <c r="A34" s="1" t="s">
        <v>71</v>
      </c>
      <c r="B34" s="2"/>
      <c r="C34" s="2"/>
      <c r="D34" s="2"/>
      <c r="E34" s="2"/>
      <c r="F34" s="2"/>
      <c r="G34" s="8"/>
    </row>
    <row r="35" spans="1:7" x14ac:dyDescent="0.2">
      <c r="A35" s="1" t="s">
        <v>72</v>
      </c>
      <c r="B35" s="2"/>
      <c r="C35" s="2"/>
      <c r="D35" s="2"/>
      <c r="E35" s="2"/>
      <c r="F35" s="2"/>
      <c r="G35" s="8"/>
    </row>
    <row r="36" spans="1:7" x14ac:dyDescent="0.2">
      <c r="A36" s="3" t="s">
        <v>73</v>
      </c>
      <c r="B36" s="2"/>
      <c r="C36" s="2"/>
      <c r="D36" s="2"/>
      <c r="E36" s="2"/>
      <c r="F36" s="2"/>
      <c r="G36" s="14">
        <v>126.937</v>
      </c>
    </row>
    <row r="37" spans="1:7" x14ac:dyDescent="0.2">
      <c r="A37" s="3" t="s">
        <v>74</v>
      </c>
      <c r="B37" s="2"/>
      <c r="C37" s="2"/>
      <c r="D37" s="2"/>
      <c r="E37" s="2"/>
      <c r="F37" s="2"/>
      <c r="G37" s="10"/>
    </row>
    <row r="38" spans="1:7" x14ac:dyDescent="0.2">
      <c r="A38" s="3" t="s">
        <v>38</v>
      </c>
      <c r="B38" s="2"/>
      <c r="C38" s="2"/>
      <c r="D38" s="2"/>
      <c r="E38" s="2"/>
      <c r="F38" s="2"/>
      <c r="G38" s="10"/>
    </row>
    <row r="39" spans="1:7" x14ac:dyDescent="0.2">
      <c r="A39" s="1" t="s">
        <v>75</v>
      </c>
      <c r="B39" s="2"/>
      <c r="C39" s="2"/>
      <c r="D39" s="2"/>
      <c r="E39" s="2"/>
      <c r="F39" s="2"/>
      <c r="G39" s="8"/>
    </row>
    <row r="40" spans="1:7" x14ac:dyDescent="0.2">
      <c r="A40" s="3" t="s">
        <v>76</v>
      </c>
      <c r="B40" s="2"/>
      <c r="C40" s="2"/>
      <c r="D40" s="2"/>
      <c r="E40" s="2"/>
      <c r="F40" s="2"/>
      <c r="G40" s="10">
        <v>0.22917000000000001</v>
      </c>
    </row>
    <row r="41" spans="1:7" x14ac:dyDescent="0.2">
      <c r="A41" s="3" t="s">
        <v>77</v>
      </c>
      <c r="B41" s="2"/>
      <c r="C41" s="2"/>
      <c r="D41" s="2"/>
      <c r="E41" s="2"/>
      <c r="F41" s="2"/>
      <c r="G41" s="10">
        <v>9.9971999999999994</v>
      </c>
    </row>
    <row r="42" spans="1:7" x14ac:dyDescent="0.2">
      <c r="A42" s="3" t="s">
        <v>78</v>
      </c>
      <c r="B42" s="2"/>
      <c r="C42" s="2"/>
      <c r="D42" s="2"/>
      <c r="E42" s="2"/>
      <c r="F42" s="2"/>
      <c r="G42" s="10">
        <v>4.2063899999999999</v>
      </c>
    </row>
    <row r="43" spans="1:7" x14ac:dyDescent="0.2">
      <c r="A43" s="3" t="s">
        <v>79</v>
      </c>
      <c r="B43" s="2"/>
      <c r="C43" s="2"/>
      <c r="D43" s="2"/>
      <c r="E43" s="2"/>
      <c r="F43" s="2"/>
      <c r="G43" s="10">
        <v>0.84606999999999999</v>
      </c>
    </row>
    <row r="44" spans="1:7" x14ac:dyDescent="0.2">
      <c r="A44" s="3" t="s">
        <v>80</v>
      </c>
      <c r="B44" s="2"/>
      <c r="C44" s="2"/>
      <c r="D44" s="2"/>
      <c r="E44" s="2"/>
      <c r="F44" s="2"/>
      <c r="G44" s="10">
        <v>15.440060000000001</v>
      </c>
    </row>
    <row r="45" spans="1:7" x14ac:dyDescent="0.2">
      <c r="A45" s="3" t="s">
        <v>81</v>
      </c>
      <c r="B45" s="2"/>
      <c r="C45" s="2"/>
      <c r="D45" s="2"/>
      <c r="E45" s="2"/>
      <c r="F45" s="2"/>
      <c r="G45" s="10">
        <v>19.532299999999999</v>
      </c>
    </row>
    <row r="46" spans="1:7" x14ac:dyDescent="0.2">
      <c r="A46" s="3" t="s">
        <v>82</v>
      </c>
      <c r="B46" s="2"/>
      <c r="C46" s="2"/>
      <c r="D46" s="2"/>
      <c r="E46" s="2"/>
      <c r="F46" s="2"/>
      <c r="G46" s="10">
        <v>15.367330000000001</v>
      </c>
    </row>
    <row r="47" spans="1:7" x14ac:dyDescent="0.2">
      <c r="A47" s="3" t="s">
        <v>83</v>
      </c>
      <c r="B47" s="2"/>
      <c r="C47" s="2"/>
      <c r="D47" s="2"/>
      <c r="E47" s="2"/>
      <c r="F47" s="2"/>
      <c r="G47" s="10">
        <v>15.97162</v>
      </c>
    </row>
    <row r="48" spans="1:7" x14ac:dyDescent="0.2">
      <c r="A48" s="3" t="s">
        <v>84</v>
      </c>
      <c r="B48" s="2"/>
      <c r="C48" s="2"/>
      <c r="D48" s="2"/>
      <c r="E48" s="2"/>
      <c r="F48" s="2"/>
      <c r="G48" s="10">
        <v>4.9877700000000003</v>
      </c>
    </row>
    <row r="49" spans="1:7" x14ac:dyDescent="0.2">
      <c r="A49" s="3" t="s">
        <v>85</v>
      </c>
      <c r="B49" s="2"/>
      <c r="C49" s="2"/>
      <c r="D49" s="2"/>
      <c r="E49" s="2"/>
      <c r="F49" s="2"/>
      <c r="G49" s="10">
        <v>6.0924199999999997</v>
      </c>
    </row>
    <row r="50" spans="1:7" x14ac:dyDescent="0.2">
      <c r="A50" s="3" t="s">
        <v>86</v>
      </c>
      <c r="B50" s="2"/>
      <c r="C50" s="2"/>
      <c r="D50" s="2"/>
      <c r="E50" s="2"/>
      <c r="F50" s="2"/>
      <c r="G50" s="10">
        <v>10.36745</v>
      </c>
    </row>
    <row r="51" spans="1:7" x14ac:dyDescent="0.2">
      <c r="A51" s="3" t="s">
        <v>87</v>
      </c>
      <c r="B51" s="2"/>
      <c r="C51" s="2"/>
      <c r="D51" s="2"/>
      <c r="E51" s="2"/>
      <c r="F51" s="2"/>
      <c r="G51" s="10">
        <v>1.6353</v>
      </c>
    </row>
    <row r="52" spans="1:7" x14ac:dyDescent="0.2">
      <c r="A52" s="3" t="s">
        <v>88</v>
      </c>
      <c r="B52" s="2"/>
      <c r="C52" s="2"/>
      <c r="D52" s="2"/>
      <c r="E52" s="2"/>
      <c r="F52" s="2"/>
      <c r="G52" s="10">
        <v>0.58013999999999999</v>
      </c>
    </row>
    <row r="53" spans="1:7" x14ac:dyDescent="0.2">
      <c r="A53" s="3" t="s">
        <v>89</v>
      </c>
      <c r="B53" s="2"/>
      <c r="C53" s="2"/>
      <c r="D53" s="2"/>
      <c r="E53" s="2"/>
      <c r="F53" s="2"/>
      <c r="G53" s="10">
        <v>0.57074999999999998</v>
      </c>
    </row>
    <row r="54" spans="1:7" x14ac:dyDescent="0.2">
      <c r="A54" s="3" t="s">
        <v>90</v>
      </c>
      <c r="B54" s="2"/>
      <c r="C54" s="2"/>
      <c r="D54" s="2"/>
      <c r="E54" s="2"/>
      <c r="F54" s="2"/>
      <c r="G54" s="10">
        <v>1.251E-2</v>
      </c>
    </row>
    <row r="55" spans="1:7" x14ac:dyDescent="0.2">
      <c r="A55" s="1" t="s">
        <v>91</v>
      </c>
      <c r="B55" s="2"/>
      <c r="C55" s="2"/>
      <c r="D55" s="2"/>
      <c r="E55" s="2"/>
      <c r="F55" s="2"/>
      <c r="G55" s="16">
        <f>SUM(G36:G38)+SUM(G40:G54)</f>
        <v>232.77348000000001</v>
      </c>
    </row>
    <row r="56" spans="1:7" x14ac:dyDescent="0.2">
      <c r="A56" s="3"/>
      <c r="B56" s="2"/>
      <c r="C56" s="2"/>
      <c r="D56" s="2"/>
      <c r="E56" s="2"/>
      <c r="F56" s="2"/>
      <c r="G56" s="7"/>
    </row>
    <row r="57" spans="1:7" x14ac:dyDescent="0.2">
      <c r="A57" s="1" t="s">
        <v>92</v>
      </c>
      <c r="B57" s="2"/>
      <c r="C57" s="2"/>
      <c r="D57" s="2"/>
      <c r="E57" s="2"/>
      <c r="F57" s="2"/>
      <c r="G57" s="16">
        <f>G55</f>
        <v>232.77348000000001</v>
      </c>
    </row>
    <row r="58" spans="1:7" x14ac:dyDescent="0.2">
      <c r="A58" s="1" t="s">
        <v>57</v>
      </c>
      <c r="B58" s="2"/>
      <c r="C58" s="2"/>
      <c r="D58" s="2"/>
      <c r="E58" s="2"/>
      <c r="F58" s="2"/>
      <c r="G58" s="9">
        <v>464084.45899999997</v>
      </c>
    </row>
    <row r="61" spans="1:7" x14ac:dyDescent="0.2">
      <c r="A61" s="12" t="s">
        <v>32</v>
      </c>
    </row>
  </sheetData>
  <mergeCells count="58">
    <mergeCell ref="A56:F56"/>
    <mergeCell ref="A57:F57"/>
    <mergeCell ref="A58:F58"/>
    <mergeCell ref="A51:F51"/>
    <mergeCell ref="A52:F52"/>
    <mergeCell ref="A53:F53"/>
    <mergeCell ref="A54:F54"/>
    <mergeCell ref="A55:F55"/>
    <mergeCell ref="A46:F46"/>
    <mergeCell ref="A47:F47"/>
    <mergeCell ref="A48:F48"/>
    <mergeCell ref="A49:F49"/>
    <mergeCell ref="A50:F50"/>
    <mergeCell ref="A41:F41"/>
    <mergeCell ref="A42:F42"/>
    <mergeCell ref="A43:F43"/>
    <mergeCell ref="A44:F44"/>
    <mergeCell ref="A45:F45"/>
    <mergeCell ref="A36:F36"/>
    <mergeCell ref="A37:F37"/>
    <mergeCell ref="A38:F38"/>
    <mergeCell ref="A39:F39"/>
    <mergeCell ref="A40:F40"/>
    <mergeCell ref="A31:F31"/>
    <mergeCell ref="A32:F32"/>
    <mergeCell ref="A33:F33"/>
    <mergeCell ref="A34:F34"/>
    <mergeCell ref="A35:F35"/>
    <mergeCell ref="A26:F26"/>
    <mergeCell ref="A27:F27"/>
    <mergeCell ref="A28:F28"/>
    <mergeCell ref="A29:F29"/>
    <mergeCell ref="A30:F30"/>
    <mergeCell ref="A21:F21"/>
    <mergeCell ref="A22:F22"/>
    <mergeCell ref="A23:F23"/>
    <mergeCell ref="A24:F24"/>
    <mergeCell ref="A25:F25"/>
    <mergeCell ref="A16:F16"/>
    <mergeCell ref="A17:F17"/>
    <mergeCell ref="A18:F18"/>
    <mergeCell ref="A19:F19"/>
    <mergeCell ref="A20:F20"/>
    <mergeCell ref="A11:F11"/>
    <mergeCell ref="A12:F12"/>
    <mergeCell ref="A13:F13"/>
    <mergeCell ref="A14:F14"/>
    <mergeCell ref="A15:F15"/>
    <mergeCell ref="A6:G6"/>
    <mergeCell ref="A7:G7"/>
    <mergeCell ref="A8:G8"/>
    <mergeCell ref="A9:F9"/>
    <mergeCell ref="A10:F10"/>
    <mergeCell ref="A1:G1"/>
    <mergeCell ref="A2:G2"/>
    <mergeCell ref="A3:G3"/>
    <mergeCell ref="A4:G4"/>
    <mergeCell ref="A5:G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L16" sqref="L1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4"/>
      <c r="B2" s="5"/>
      <c r="C2" s="5"/>
      <c r="D2" s="5"/>
      <c r="E2" s="5"/>
      <c r="F2" s="5"/>
      <c r="G2" s="5"/>
      <c r="H2" s="5"/>
      <c r="I2" s="5"/>
    </row>
    <row r="3" spans="1:9" x14ac:dyDescent="0.2">
      <c r="A3" s="6" t="s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2">
      <c r="A4" s="4"/>
      <c r="B4" s="5"/>
      <c r="C4" s="5"/>
      <c r="D4" s="5"/>
      <c r="E4" s="5"/>
      <c r="F4" s="5"/>
      <c r="G4" s="5"/>
      <c r="H4" s="5"/>
      <c r="I4" s="5"/>
    </row>
    <row r="5" spans="1:9" x14ac:dyDescent="0.2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9" x14ac:dyDescent="0.2">
      <c r="A6" s="4"/>
      <c r="B6" s="5"/>
      <c r="C6" s="5"/>
      <c r="D6" s="5"/>
      <c r="E6" s="5"/>
      <c r="F6" s="5"/>
      <c r="G6" s="5"/>
      <c r="H6" s="5"/>
      <c r="I6" s="5"/>
    </row>
    <row r="7" spans="1:9" x14ac:dyDescent="0.2">
      <c r="A7" s="4" t="s">
        <v>93</v>
      </c>
      <c r="B7" s="5"/>
      <c r="C7" s="5"/>
      <c r="D7" s="5"/>
      <c r="E7" s="5"/>
      <c r="F7" s="5"/>
      <c r="G7" s="5"/>
      <c r="H7" s="5"/>
      <c r="I7" s="5"/>
    </row>
    <row r="8" spans="1:9" x14ac:dyDescent="0.2">
      <c r="A8" s="4"/>
      <c r="B8" s="5"/>
      <c r="C8" s="5"/>
      <c r="D8" s="5"/>
      <c r="E8" s="5"/>
      <c r="F8" s="5"/>
      <c r="G8" s="5"/>
      <c r="H8" s="5"/>
      <c r="I8" s="5"/>
    </row>
    <row r="9" spans="1:9" x14ac:dyDescent="0.2">
      <c r="A9" s="3"/>
      <c r="B9" s="2"/>
      <c r="C9" s="2"/>
      <c r="D9" s="2"/>
      <c r="E9" s="2"/>
      <c r="F9" s="2"/>
      <c r="G9" s="2"/>
      <c r="H9" s="2"/>
      <c r="I9" s="8" t="s">
        <v>4</v>
      </c>
    </row>
    <row r="10" spans="1:9" x14ac:dyDescent="0.2">
      <c r="A10" s="1" t="s">
        <v>5</v>
      </c>
      <c r="B10" s="2"/>
      <c r="C10" s="2"/>
      <c r="D10" s="2"/>
      <c r="E10" s="2"/>
      <c r="F10" s="2"/>
      <c r="G10" s="2"/>
      <c r="H10" s="2"/>
      <c r="I10" s="9">
        <f>I11+I12</f>
        <v>12.12706</v>
      </c>
    </row>
    <row r="11" spans="1:9" x14ac:dyDescent="0.2">
      <c r="A11" s="3" t="s">
        <v>6</v>
      </c>
      <c r="B11" s="2"/>
      <c r="C11" s="2"/>
      <c r="D11" s="2"/>
      <c r="E11" s="2"/>
      <c r="F11" s="2"/>
      <c r="G11" s="2"/>
      <c r="H11" s="2"/>
      <c r="I11" s="10"/>
    </row>
    <row r="12" spans="1:9" x14ac:dyDescent="0.2">
      <c r="A12" s="3" t="s">
        <v>7</v>
      </c>
      <c r="B12" s="2"/>
      <c r="C12" s="2"/>
      <c r="D12" s="2"/>
      <c r="E12" s="2"/>
      <c r="F12" s="2"/>
      <c r="G12" s="2"/>
      <c r="H12" s="2"/>
      <c r="I12" s="10">
        <v>12.12706</v>
      </c>
    </row>
    <row r="13" spans="1:9" x14ac:dyDescent="0.2">
      <c r="A13" s="3"/>
      <c r="B13" s="2"/>
      <c r="C13" s="2"/>
      <c r="D13" s="2"/>
      <c r="E13" s="2"/>
      <c r="F13" s="2"/>
      <c r="G13" s="2"/>
      <c r="H13" s="2"/>
      <c r="I13" s="7"/>
    </row>
    <row r="14" spans="1:9" x14ac:dyDescent="0.2">
      <c r="A14" s="1" t="s">
        <v>8</v>
      </c>
      <c r="B14" s="2"/>
      <c r="C14" s="2"/>
      <c r="D14" s="2"/>
      <c r="E14" s="2"/>
      <c r="F14" s="2"/>
      <c r="G14" s="2"/>
      <c r="H14" s="2"/>
      <c r="I14" s="9">
        <f>I15+I16</f>
        <v>7.4270699999999996</v>
      </c>
    </row>
    <row r="15" spans="1:9" x14ac:dyDescent="0.2">
      <c r="A15" s="3" t="s">
        <v>9</v>
      </c>
      <c r="B15" s="2"/>
      <c r="C15" s="2"/>
      <c r="D15" s="2"/>
      <c r="E15" s="2"/>
      <c r="F15" s="2"/>
      <c r="G15" s="2"/>
      <c r="H15" s="2"/>
      <c r="I15" s="10"/>
    </row>
    <row r="16" spans="1:9" x14ac:dyDescent="0.2">
      <c r="A16" s="3" t="s">
        <v>10</v>
      </c>
      <c r="B16" s="2"/>
      <c r="C16" s="2"/>
      <c r="D16" s="2"/>
      <c r="E16" s="2"/>
      <c r="F16" s="2"/>
      <c r="G16" s="2"/>
      <c r="H16" s="2"/>
      <c r="I16" s="10">
        <v>7.4270699999999996</v>
      </c>
    </row>
    <row r="17" spans="1:9" x14ac:dyDescent="0.2">
      <c r="A17" s="1" t="s">
        <v>11</v>
      </c>
      <c r="B17" s="2"/>
      <c r="C17" s="2"/>
      <c r="D17" s="2"/>
      <c r="E17" s="2"/>
      <c r="F17" s="2"/>
      <c r="G17" s="2"/>
      <c r="H17" s="2"/>
      <c r="I17" s="9">
        <f>I18+I19+I20</f>
        <v>0</v>
      </c>
    </row>
    <row r="18" spans="1:9" x14ac:dyDescent="0.2">
      <c r="A18" s="3" t="s">
        <v>12</v>
      </c>
      <c r="B18" s="2"/>
      <c r="C18" s="2"/>
      <c r="D18" s="2"/>
      <c r="E18" s="2"/>
      <c r="F18" s="2"/>
      <c r="G18" s="2"/>
      <c r="H18" s="2"/>
      <c r="I18" s="10">
        <v>0</v>
      </c>
    </row>
    <row r="19" spans="1:9" x14ac:dyDescent="0.2">
      <c r="A19" s="3" t="s">
        <v>13</v>
      </c>
      <c r="B19" s="2"/>
      <c r="C19" s="2"/>
      <c r="D19" s="2"/>
      <c r="E19" s="2"/>
      <c r="F19" s="2"/>
      <c r="G19" s="2"/>
      <c r="H19" s="2"/>
      <c r="I19" s="10"/>
    </row>
    <row r="20" spans="1:9" x14ac:dyDescent="0.2">
      <c r="A20" s="3" t="s">
        <v>14</v>
      </c>
      <c r="B20" s="2"/>
      <c r="C20" s="2"/>
      <c r="D20" s="2"/>
      <c r="E20" s="2"/>
      <c r="F20" s="2"/>
      <c r="G20" s="2"/>
      <c r="H20" s="2"/>
      <c r="I20" s="10"/>
    </row>
    <row r="21" spans="1:9" x14ac:dyDescent="0.2">
      <c r="A21" s="1" t="s">
        <v>15</v>
      </c>
      <c r="B21" s="2"/>
      <c r="C21" s="2"/>
      <c r="D21" s="2"/>
      <c r="E21" s="2"/>
      <c r="F21" s="2"/>
      <c r="G21" s="2"/>
      <c r="H21" s="2"/>
      <c r="I21" s="9">
        <f>SUM(I22:I29)</f>
        <v>8.8027300000000004</v>
      </c>
    </row>
    <row r="22" spans="1:9" x14ac:dyDescent="0.2">
      <c r="A22" s="3" t="s">
        <v>16</v>
      </c>
      <c r="B22" s="2"/>
      <c r="C22" s="2"/>
      <c r="D22" s="2"/>
      <c r="E22" s="2"/>
      <c r="F22" s="2"/>
      <c r="G22" s="2"/>
      <c r="H22" s="2"/>
      <c r="I22" s="10"/>
    </row>
    <row r="23" spans="1:9" x14ac:dyDescent="0.2">
      <c r="A23" s="3" t="s">
        <v>17</v>
      </c>
      <c r="B23" s="2"/>
      <c r="C23" s="2"/>
      <c r="D23" s="2"/>
      <c r="E23" s="2"/>
      <c r="F23" s="2"/>
      <c r="G23" s="2"/>
      <c r="H23" s="2"/>
      <c r="I23" s="10"/>
    </row>
    <row r="24" spans="1:9" x14ac:dyDescent="0.2">
      <c r="A24" s="3" t="s">
        <v>18</v>
      </c>
      <c r="B24" s="2"/>
      <c r="C24" s="2"/>
      <c r="D24" s="2"/>
      <c r="E24" s="2"/>
      <c r="F24" s="2"/>
      <c r="G24" s="2"/>
      <c r="H24" s="2"/>
      <c r="I24" s="10"/>
    </row>
    <row r="25" spans="1:9" x14ac:dyDescent="0.2">
      <c r="A25" s="3" t="s">
        <v>19</v>
      </c>
      <c r="B25" s="2"/>
      <c r="C25" s="2"/>
      <c r="D25" s="2"/>
      <c r="E25" s="2"/>
      <c r="F25" s="2"/>
      <c r="G25" s="2"/>
      <c r="H25" s="2"/>
      <c r="I25" s="10"/>
    </row>
    <row r="26" spans="1:9" x14ac:dyDescent="0.2">
      <c r="A26" s="3" t="s">
        <v>20</v>
      </c>
      <c r="B26" s="2"/>
      <c r="C26" s="2"/>
      <c r="D26" s="2"/>
      <c r="E26" s="2"/>
      <c r="F26" s="2"/>
      <c r="G26" s="2"/>
      <c r="H26" s="2"/>
      <c r="I26" s="10">
        <v>1.4450000000000001</v>
      </c>
    </row>
    <row r="27" spans="1:9" x14ac:dyDescent="0.2">
      <c r="A27" s="3" t="s">
        <v>21</v>
      </c>
      <c r="B27" s="2"/>
      <c r="C27" s="2"/>
      <c r="D27" s="2"/>
      <c r="E27" s="2"/>
      <c r="F27" s="2"/>
      <c r="G27" s="2"/>
      <c r="H27" s="2"/>
      <c r="I27" s="10">
        <v>7.3577300000000001</v>
      </c>
    </row>
    <row r="28" spans="1:9" x14ac:dyDescent="0.2">
      <c r="A28" s="3" t="s">
        <v>22</v>
      </c>
      <c r="B28" s="2"/>
      <c r="C28" s="2"/>
      <c r="D28" s="2"/>
      <c r="E28" s="2"/>
      <c r="F28" s="2"/>
      <c r="G28" s="2"/>
      <c r="H28" s="2"/>
      <c r="I28" s="10">
        <v>0</v>
      </c>
    </row>
    <row r="29" spans="1:9" x14ac:dyDescent="0.2">
      <c r="A29" s="3" t="s">
        <v>23</v>
      </c>
      <c r="B29" s="2"/>
      <c r="C29" s="2"/>
      <c r="D29" s="2"/>
      <c r="E29" s="2"/>
      <c r="F29" s="2"/>
      <c r="G29" s="2"/>
      <c r="H29" s="2"/>
      <c r="I29" s="10">
        <v>0</v>
      </c>
    </row>
    <row r="30" spans="1:9" x14ac:dyDescent="0.2">
      <c r="A30" s="3"/>
      <c r="B30" s="2"/>
      <c r="C30" s="2"/>
      <c r="D30" s="2"/>
      <c r="E30" s="2"/>
      <c r="F30" s="2"/>
      <c r="G30" s="2"/>
      <c r="H30" s="2"/>
      <c r="I30" s="7"/>
    </row>
    <row r="31" spans="1:9" x14ac:dyDescent="0.2">
      <c r="A31" s="1" t="s">
        <v>24</v>
      </c>
      <c r="B31" s="2"/>
      <c r="C31" s="2"/>
      <c r="D31" s="2"/>
      <c r="E31" s="2"/>
      <c r="F31" s="2"/>
      <c r="G31" s="2"/>
      <c r="H31" s="2"/>
      <c r="I31" s="9">
        <f>I32+I33</f>
        <v>0</v>
      </c>
    </row>
    <row r="32" spans="1:9" x14ac:dyDescent="0.2">
      <c r="A32" s="3" t="s">
        <v>25</v>
      </c>
      <c r="B32" s="2"/>
      <c r="C32" s="2"/>
      <c r="D32" s="2"/>
      <c r="E32" s="2"/>
      <c r="F32" s="2"/>
      <c r="G32" s="2"/>
      <c r="H32" s="2"/>
      <c r="I32" s="10"/>
    </row>
    <row r="33" spans="1:9" x14ac:dyDescent="0.2">
      <c r="A33" s="3" t="s">
        <v>26</v>
      </c>
      <c r="B33" s="2"/>
      <c r="C33" s="2"/>
      <c r="D33" s="2"/>
      <c r="E33" s="2"/>
      <c r="F33" s="2"/>
      <c r="G33" s="2"/>
      <c r="H33" s="2"/>
      <c r="I33" s="10"/>
    </row>
    <row r="34" spans="1:9" x14ac:dyDescent="0.2">
      <c r="A34" s="3"/>
      <c r="B34" s="2"/>
      <c r="C34" s="2"/>
      <c r="D34" s="2"/>
      <c r="E34" s="2"/>
      <c r="F34" s="2"/>
      <c r="G34" s="2"/>
      <c r="H34" s="2"/>
      <c r="I34" s="7"/>
    </row>
    <row r="35" spans="1:9" x14ac:dyDescent="0.2">
      <c r="A35" s="1" t="s">
        <v>27</v>
      </c>
      <c r="B35" s="2"/>
      <c r="C35" s="2"/>
      <c r="D35" s="2"/>
      <c r="E35" s="2"/>
      <c r="F35" s="2"/>
      <c r="G35" s="2"/>
      <c r="H35" s="2"/>
      <c r="I35" s="9">
        <f>I10+I14+I17+I21+I31</f>
        <v>28.356860000000001</v>
      </c>
    </row>
    <row r="36" spans="1:9" x14ac:dyDescent="0.2">
      <c r="A36" s="3"/>
      <c r="B36" s="2"/>
      <c r="C36" s="2"/>
      <c r="D36" s="2"/>
      <c r="E36" s="2"/>
      <c r="F36" s="2"/>
      <c r="G36" s="2"/>
      <c r="H36" s="2"/>
      <c r="I36" s="7"/>
    </row>
    <row r="37" spans="1:9" x14ac:dyDescent="0.2">
      <c r="A37" s="1" t="s">
        <v>28</v>
      </c>
      <c r="B37" s="2"/>
      <c r="C37" s="2"/>
      <c r="D37" s="2"/>
      <c r="E37" s="2"/>
      <c r="F37" s="2"/>
      <c r="G37" s="2"/>
      <c r="H37" s="2"/>
      <c r="I37" s="8"/>
    </row>
    <row r="38" spans="1:9" x14ac:dyDescent="0.2">
      <c r="A38" s="3" t="s">
        <v>29</v>
      </c>
      <c r="B38" s="2"/>
      <c r="C38" s="2"/>
      <c r="D38" s="2"/>
      <c r="E38" s="2"/>
      <c r="F38" s="2"/>
      <c r="G38" s="2"/>
      <c r="H38" s="2"/>
      <c r="I38" s="11">
        <f>(I18+I21+I33)/I41</f>
        <v>5.4341542446216445E-5</v>
      </c>
    </row>
    <row r="39" spans="1:9" x14ac:dyDescent="0.2">
      <c r="A39" s="3" t="s">
        <v>30</v>
      </c>
      <c r="B39" s="2"/>
      <c r="C39" s="2"/>
      <c r="D39" s="2"/>
      <c r="E39" s="2"/>
      <c r="F39" s="2"/>
      <c r="G39" s="2"/>
      <c r="H39" s="2"/>
      <c r="I39" s="11">
        <f>I35/158986.85</f>
        <v>1.7835978258579248E-4</v>
      </c>
    </row>
    <row r="40" spans="1:9" x14ac:dyDescent="0.2">
      <c r="A40" s="3"/>
      <c r="B40" s="2"/>
      <c r="C40" s="2"/>
      <c r="D40" s="2"/>
      <c r="E40" s="2"/>
      <c r="F40" s="2"/>
      <c r="G40" s="2"/>
      <c r="H40" s="2"/>
      <c r="I40" s="8"/>
    </row>
    <row r="41" spans="1:9" x14ac:dyDescent="0.2">
      <c r="A41" s="1" t="s">
        <v>31</v>
      </c>
      <c r="B41" s="2"/>
      <c r="C41" s="2"/>
      <c r="D41" s="2"/>
      <c r="E41" s="2"/>
      <c r="F41" s="2"/>
      <c r="G41" s="2"/>
      <c r="H41" s="2"/>
      <c r="I41" s="9">
        <v>161988.96100000001</v>
      </c>
    </row>
    <row r="44" spans="1:9" x14ac:dyDescent="0.2">
      <c r="A44" s="12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7" workbookViewId="0">
      <selection activeCell="N29" sqref="N29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4"/>
      <c r="B2" s="5"/>
      <c r="C2" s="5"/>
      <c r="D2" s="5"/>
      <c r="E2" s="5"/>
      <c r="F2" s="5"/>
      <c r="G2" s="5"/>
      <c r="H2" s="5"/>
      <c r="I2" s="5"/>
    </row>
    <row r="3" spans="1:9" x14ac:dyDescent="0.2">
      <c r="A3" s="6" t="s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2">
      <c r="A4" s="4"/>
      <c r="B4" s="5"/>
      <c r="C4" s="5"/>
      <c r="D4" s="5"/>
      <c r="E4" s="5"/>
      <c r="F4" s="5"/>
      <c r="G4" s="5"/>
      <c r="H4" s="5"/>
      <c r="I4" s="5"/>
    </row>
    <row r="5" spans="1:9" x14ac:dyDescent="0.2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9" x14ac:dyDescent="0.2">
      <c r="A6" s="4"/>
      <c r="B6" s="5"/>
      <c r="C6" s="5"/>
      <c r="D6" s="5"/>
      <c r="E6" s="5"/>
      <c r="F6" s="5"/>
      <c r="G6" s="5"/>
      <c r="H6" s="5"/>
      <c r="I6" s="5"/>
    </row>
    <row r="7" spans="1:9" x14ac:dyDescent="0.2">
      <c r="A7" s="4" t="s">
        <v>94</v>
      </c>
      <c r="B7" s="5"/>
      <c r="C7" s="5"/>
      <c r="D7" s="5"/>
      <c r="E7" s="5"/>
      <c r="F7" s="5"/>
      <c r="G7" s="5"/>
      <c r="H7" s="5"/>
      <c r="I7" s="5"/>
    </row>
    <row r="8" spans="1:9" x14ac:dyDescent="0.2">
      <c r="A8" s="4"/>
      <c r="B8" s="5"/>
      <c r="C8" s="5"/>
      <c r="D8" s="5"/>
      <c r="E8" s="5"/>
      <c r="F8" s="5"/>
      <c r="G8" s="5"/>
      <c r="H8" s="5"/>
      <c r="I8" s="5"/>
    </row>
    <row r="9" spans="1:9" x14ac:dyDescent="0.2">
      <c r="A9" s="3"/>
      <c r="B9" s="2"/>
      <c r="C9" s="2"/>
      <c r="D9" s="2"/>
      <c r="E9" s="2"/>
      <c r="F9" s="2"/>
      <c r="G9" s="2"/>
      <c r="H9" s="2"/>
      <c r="I9" s="8" t="s">
        <v>4</v>
      </c>
    </row>
    <row r="10" spans="1:9" x14ac:dyDescent="0.2">
      <c r="A10" s="1" t="s">
        <v>5</v>
      </c>
      <c r="B10" s="2"/>
      <c r="C10" s="2"/>
      <c r="D10" s="2"/>
      <c r="E10" s="2"/>
      <c r="F10" s="2"/>
      <c r="G10" s="2"/>
      <c r="H10" s="2"/>
      <c r="I10" s="9">
        <f>I11+I12</f>
        <v>118.57689000000001</v>
      </c>
    </row>
    <row r="11" spans="1:9" x14ac:dyDescent="0.2">
      <c r="A11" s="3" t="s">
        <v>6</v>
      </c>
      <c r="B11" s="2"/>
      <c r="C11" s="2"/>
      <c r="D11" s="2"/>
      <c r="E11" s="2"/>
      <c r="F11" s="2"/>
      <c r="G11" s="2"/>
      <c r="H11" s="2"/>
      <c r="I11" s="10"/>
    </row>
    <row r="12" spans="1:9" x14ac:dyDescent="0.2">
      <c r="A12" s="3" t="s">
        <v>7</v>
      </c>
      <c r="B12" s="2"/>
      <c r="C12" s="2"/>
      <c r="D12" s="2"/>
      <c r="E12" s="2"/>
      <c r="F12" s="2"/>
      <c r="G12" s="2"/>
      <c r="H12" s="2"/>
      <c r="I12" s="10">
        <v>118.57689000000001</v>
      </c>
    </row>
    <row r="13" spans="1:9" x14ac:dyDescent="0.2">
      <c r="A13" s="3"/>
      <c r="B13" s="2"/>
      <c r="C13" s="2"/>
      <c r="D13" s="2"/>
      <c r="E13" s="2"/>
      <c r="F13" s="2"/>
      <c r="G13" s="2"/>
      <c r="H13" s="2"/>
      <c r="I13" s="7"/>
    </row>
    <row r="14" spans="1:9" x14ac:dyDescent="0.2">
      <c r="A14" s="1" t="s">
        <v>8</v>
      </c>
      <c r="B14" s="2"/>
      <c r="C14" s="2"/>
      <c r="D14" s="2"/>
      <c r="E14" s="2"/>
      <c r="F14" s="2"/>
      <c r="G14" s="2"/>
      <c r="H14" s="2"/>
      <c r="I14" s="9">
        <f>I15+I16</f>
        <v>5.4137599999999999</v>
      </c>
    </row>
    <row r="15" spans="1:9" x14ac:dyDescent="0.2">
      <c r="A15" s="3" t="s">
        <v>9</v>
      </c>
      <c r="B15" s="2"/>
      <c r="C15" s="2"/>
      <c r="D15" s="2"/>
      <c r="E15" s="2"/>
      <c r="F15" s="2"/>
      <c r="G15" s="2"/>
      <c r="H15" s="2"/>
      <c r="I15" s="10"/>
    </row>
    <row r="16" spans="1:9" x14ac:dyDescent="0.2">
      <c r="A16" s="3" t="s">
        <v>10</v>
      </c>
      <c r="B16" s="2"/>
      <c r="C16" s="2"/>
      <c r="D16" s="2"/>
      <c r="E16" s="2"/>
      <c r="F16" s="2"/>
      <c r="G16" s="2"/>
      <c r="H16" s="2"/>
      <c r="I16" s="10">
        <v>5.4137599999999999</v>
      </c>
    </row>
    <row r="17" spans="1:9" x14ac:dyDescent="0.2">
      <c r="A17" s="1" t="s">
        <v>11</v>
      </c>
      <c r="B17" s="2"/>
      <c r="C17" s="2"/>
      <c r="D17" s="2"/>
      <c r="E17" s="2"/>
      <c r="F17" s="2"/>
      <c r="G17" s="2"/>
      <c r="H17" s="2"/>
      <c r="I17" s="9">
        <f>I18+I19+I20</f>
        <v>0</v>
      </c>
    </row>
    <row r="18" spans="1:9" x14ac:dyDescent="0.2">
      <c r="A18" s="3" t="s">
        <v>12</v>
      </c>
      <c r="B18" s="2"/>
      <c r="C18" s="2"/>
      <c r="D18" s="2"/>
      <c r="E18" s="2"/>
      <c r="F18" s="2"/>
      <c r="G18" s="2"/>
      <c r="H18" s="2"/>
      <c r="I18" s="10">
        <v>0</v>
      </c>
    </row>
    <row r="19" spans="1:9" x14ac:dyDescent="0.2">
      <c r="A19" s="3" t="s">
        <v>13</v>
      </c>
      <c r="B19" s="2"/>
      <c r="C19" s="2"/>
      <c r="D19" s="2"/>
      <c r="E19" s="2"/>
      <c r="F19" s="2"/>
      <c r="G19" s="2"/>
      <c r="H19" s="2"/>
      <c r="I19" s="10"/>
    </row>
    <row r="20" spans="1:9" x14ac:dyDescent="0.2">
      <c r="A20" s="3" t="s">
        <v>14</v>
      </c>
      <c r="B20" s="2"/>
      <c r="C20" s="2"/>
      <c r="D20" s="2"/>
      <c r="E20" s="2"/>
      <c r="F20" s="2"/>
      <c r="G20" s="2"/>
      <c r="H20" s="2"/>
      <c r="I20" s="10"/>
    </row>
    <row r="21" spans="1:9" x14ac:dyDescent="0.2">
      <c r="A21" s="1" t="s">
        <v>15</v>
      </c>
      <c r="B21" s="2"/>
      <c r="C21" s="2"/>
      <c r="D21" s="2"/>
      <c r="E21" s="2"/>
      <c r="F21" s="2"/>
      <c r="G21" s="2"/>
      <c r="H21" s="2"/>
      <c r="I21" s="9">
        <f>SUM(I22:I29)</f>
        <v>201.24594999999999</v>
      </c>
    </row>
    <row r="22" spans="1:9" x14ac:dyDescent="0.2">
      <c r="A22" s="3" t="s">
        <v>16</v>
      </c>
      <c r="B22" s="2"/>
      <c r="C22" s="2"/>
      <c r="D22" s="2"/>
      <c r="E22" s="2"/>
      <c r="F22" s="2"/>
      <c r="G22" s="2"/>
      <c r="H22" s="2"/>
      <c r="I22" s="10"/>
    </row>
    <row r="23" spans="1:9" x14ac:dyDescent="0.2">
      <c r="A23" s="3" t="s">
        <v>17</v>
      </c>
      <c r="B23" s="2"/>
      <c r="C23" s="2"/>
      <c r="D23" s="2"/>
      <c r="E23" s="2"/>
      <c r="F23" s="2"/>
      <c r="G23" s="2"/>
      <c r="H23" s="2"/>
      <c r="I23" s="10"/>
    </row>
    <row r="24" spans="1:9" x14ac:dyDescent="0.2">
      <c r="A24" s="3" t="s">
        <v>18</v>
      </c>
      <c r="B24" s="2"/>
      <c r="C24" s="2"/>
      <c r="D24" s="2"/>
      <c r="E24" s="2"/>
      <c r="F24" s="2"/>
      <c r="G24" s="2"/>
      <c r="H24" s="2"/>
      <c r="I24" s="10"/>
    </row>
    <row r="25" spans="1:9" x14ac:dyDescent="0.2">
      <c r="A25" s="3" t="s">
        <v>19</v>
      </c>
      <c r="B25" s="2"/>
      <c r="C25" s="2"/>
      <c r="D25" s="2"/>
      <c r="E25" s="2"/>
      <c r="F25" s="2"/>
      <c r="G25" s="2"/>
      <c r="H25" s="2"/>
      <c r="I25" s="10"/>
    </row>
    <row r="26" spans="1:9" x14ac:dyDescent="0.2">
      <c r="A26" s="3" t="s">
        <v>20</v>
      </c>
      <c r="B26" s="2"/>
      <c r="C26" s="2"/>
      <c r="D26" s="2"/>
      <c r="E26" s="2"/>
      <c r="F26" s="2"/>
      <c r="G26" s="2"/>
      <c r="H26" s="2"/>
      <c r="I26" s="10">
        <v>113.48699999999999</v>
      </c>
    </row>
    <row r="27" spans="1:9" x14ac:dyDescent="0.2">
      <c r="A27" s="3" t="s">
        <v>21</v>
      </c>
      <c r="B27" s="2"/>
      <c r="C27" s="2"/>
      <c r="D27" s="2"/>
      <c r="E27" s="2"/>
      <c r="F27" s="2"/>
      <c r="G27" s="2"/>
      <c r="H27" s="2"/>
      <c r="I27" s="10">
        <v>87.758949999999999</v>
      </c>
    </row>
    <row r="28" spans="1:9" x14ac:dyDescent="0.2">
      <c r="A28" s="3" t="s">
        <v>22</v>
      </c>
      <c r="B28" s="2"/>
      <c r="C28" s="2"/>
      <c r="D28" s="2"/>
      <c r="E28" s="2"/>
      <c r="F28" s="2"/>
      <c r="G28" s="2"/>
      <c r="H28" s="2"/>
      <c r="I28" s="10">
        <v>0</v>
      </c>
    </row>
    <row r="29" spans="1:9" x14ac:dyDescent="0.2">
      <c r="A29" s="3" t="s">
        <v>23</v>
      </c>
      <c r="B29" s="2"/>
      <c r="C29" s="2"/>
      <c r="D29" s="2"/>
      <c r="E29" s="2"/>
      <c r="F29" s="2"/>
      <c r="G29" s="2"/>
      <c r="H29" s="2"/>
      <c r="I29" s="10">
        <v>0</v>
      </c>
    </row>
    <row r="30" spans="1:9" x14ac:dyDescent="0.2">
      <c r="A30" s="3"/>
      <c r="B30" s="2"/>
      <c r="C30" s="2"/>
      <c r="D30" s="2"/>
      <c r="E30" s="2"/>
      <c r="F30" s="2"/>
      <c r="G30" s="2"/>
      <c r="H30" s="2"/>
      <c r="I30" s="7"/>
    </row>
    <row r="31" spans="1:9" x14ac:dyDescent="0.2">
      <c r="A31" s="1" t="s">
        <v>24</v>
      </c>
      <c r="B31" s="2"/>
      <c r="C31" s="2"/>
      <c r="D31" s="2"/>
      <c r="E31" s="2"/>
      <c r="F31" s="2"/>
      <c r="G31" s="2"/>
      <c r="H31" s="2"/>
      <c r="I31" s="9">
        <f>I32+I33</f>
        <v>0</v>
      </c>
    </row>
    <row r="32" spans="1:9" x14ac:dyDescent="0.2">
      <c r="A32" s="3" t="s">
        <v>25</v>
      </c>
      <c r="B32" s="2"/>
      <c r="C32" s="2"/>
      <c r="D32" s="2"/>
      <c r="E32" s="2"/>
      <c r="F32" s="2"/>
      <c r="G32" s="2"/>
      <c r="H32" s="2"/>
      <c r="I32" s="10"/>
    </row>
    <row r="33" spans="1:9" x14ac:dyDescent="0.2">
      <c r="A33" s="3" t="s">
        <v>26</v>
      </c>
      <c r="B33" s="2"/>
      <c r="C33" s="2"/>
      <c r="D33" s="2"/>
      <c r="E33" s="2"/>
      <c r="F33" s="2"/>
      <c r="G33" s="2"/>
      <c r="H33" s="2"/>
      <c r="I33" s="10"/>
    </row>
    <row r="34" spans="1:9" x14ac:dyDescent="0.2">
      <c r="A34" s="3"/>
      <c r="B34" s="2"/>
      <c r="C34" s="2"/>
      <c r="D34" s="2"/>
      <c r="E34" s="2"/>
      <c r="F34" s="2"/>
      <c r="G34" s="2"/>
      <c r="H34" s="2"/>
      <c r="I34" s="7"/>
    </row>
    <row r="35" spans="1:9" x14ac:dyDescent="0.2">
      <c r="A35" s="1" t="s">
        <v>27</v>
      </c>
      <c r="B35" s="2"/>
      <c r="C35" s="2"/>
      <c r="D35" s="2"/>
      <c r="E35" s="2"/>
      <c r="F35" s="2"/>
      <c r="G35" s="2"/>
      <c r="H35" s="2"/>
      <c r="I35" s="9">
        <f>I10+I14+I17+I21+I31</f>
        <v>325.23660000000001</v>
      </c>
    </row>
    <row r="36" spans="1:9" x14ac:dyDescent="0.2">
      <c r="A36" s="3"/>
      <c r="B36" s="2"/>
      <c r="C36" s="2"/>
      <c r="D36" s="2"/>
      <c r="E36" s="2"/>
      <c r="F36" s="2"/>
      <c r="G36" s="2"/>
      <c r="H36" s="2"/>
      <c r="I36" s="7"/>
    </row>
    <row r="37" spans="1:9" x14ac:dyDescent="0.2">
      <c r="A37" s="1" t="s">
        <v>28</v>
      </c>
      <c r="B37" s="2"/>
      <c r="C37" s="2"/>
      <c r="D37" s="2"/>
      <c r="E37" s="2"/>
      <c r="F37" s="2"/>
      <c r="G37" s="2"/>
      <c r="H37" s="2"/>
      <c r="I37" s="8"/>
    </row>
    <row r="38" spans="1:9" x14ac:dyDescent="0.2">
      <c r="A38" s="3" t="s">
        <v>29</v>
      </c>
      <c r="B38" s="2"/>
      <c r="C38" s="2"/>
      <c r="D38" s="2"/>
      <c r="E38" s="2"/>
      <c r="F38" s="2"/>
      <c r="G38" s="2"/>
      <c r="H38" s="2"/>
      <c r="I38" s="11">
        <f>(I18+I21+I33)/I41</f>
        <v>2.4885695997738143E-3</v>
      </c>
    </row>
    <row r="39" spans="1:9" x14ac:dyDescent="0.2">
      <c r="A39" s="3" t="s">
        <v>30</v>
      </c>
      <c r="B39" s="2"/>
      <c r="C39" s="2"/>
      <c r="D39" s="2"/>
      <c r="E39" s="2"/>
      <c r="F39" s="2"/>
      <c r="G39" s="2"/>
      <c r="H39" s="2"/>
      <c r="I39" s="11">
        <f>I35/122436.46</f>
        <v>2.6563704961740969E-3</v>
      </c>
    </row>
    <row r="40" spans="1:9" x14ac:dyDescent="0.2">
      <c r="A40" s="3"/>
      <c r="B40" s="2"/>
      <c r="C40" s="2"/>
      <c r="D40" s="2"/>
      <c r="E40" s="2"/>
      <c r="F40" s="2"/>
      <c r="G40" s="2"/>
      <c r="H40" s="2"/>
      <c r="I40" s="8"/>
    </row>
    <row r="41" spans="1:9" x14ac:dyDescent="0.2">
      <c r="A41" s="1" t="s">
        <v>31</v>
      </c>
      <c r="B41" s="2"/>
      <c r="C41" s="2"/>
      <c r="D41" s="2"/>
      <c r="E41" s="2"/>
      <c r="F41" s="2"/>
      <c r="G41" s="2"/>
      <c r="H41" s="2"/>
      <c r="I41" s="9">
        <v>80868.122000000003</v>
      </c>
    </row>
    <row r="44" spans="1:9" x14ac:dyDescent="0.2">
      <c r="A44" s="12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4" workbookViewId="0">
      <selection activeCell="K29" sqref="K29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4"/>
      <c r="B2" s="5"/>
      <c r="C2" s="5"/>
      <c r="D2" s="5"/>
      <c r="E2" s="5"/>
      <c r="F2" s="5"/>
      <c r="G2" s="5"/>
      <c r="H2" s="5"/>
      <c r="I2" s="5"/>
    </row>
    <row r="3" spans="1:9" x14ac:dyDescent="0.2">
      <c r="A3" s="6" t="s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2">
      <c r="A4" s="4"/>
      <c r="B4" s="5"/>
      <c r="C4" s="5"/>
      <c r="D4" s="5"/>
      <c r="E4" s="5"/>
      <c r="F4" s="5"/>
      <c r="G4" s="5"/>
      <c r="H4" s="5"/>
      <c r="I4" s="5"/>
    </row>
    <row r="5" spans="1:9" x14ac:dyDescent="0.2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9" x14ac:dyDescent="0.2">
      <c r="A6" s="4"/>
      <c r="B6" s="5"/>
      <c r="C6" s="5"/>
      <c r="D6" s="5"/>
      <c r="E6" s="5"/>
      <c r="F6" s="5"/>
      <c r="G6" s="5"/>
      <c r="H6" s="5"/>
      <c r="I6" s="5"/>
    </row>
    <row r="7" spans="1:9" x14ac:dyDescent="0.2">
      <c r="A7" s="4" t="s">
        <v>95</v>
      </c>
      <c r="B7" s="5"/>
      <c r="C7" s="5"/>
      <c r="D7" s="5"/>
      <c r="E7" s="5"/>
      <c r="F7" s="5"/>
      <c r="G7" s="5"/>
      <c r="H7" s="5"/>
      <c r="I7" s="5"/>
    </row>
    <row r="8" spans="1:9" x14ac:dyDescent="0.2">
      <c r="A8" s="4"/>
      <c r="B8" s="5"/>
      <c r="C8" s="5"/>
      <c r="D8" s="5"/>
      <c r="E8" s="5"/>
      <c r="F8" s="5"/>
      <c r="G8" s="5"/>
      <c r="H8" s="5"/>
      <c r="I8" s="5"/>
    </row>
    <row r="9" spans="1:9" x14ac:dyDescent="0.2">
      <c r="A9" s="3"/>
      <c r="B9" s="2"/>
      <c r="C9" s="2"/>
      <c r="D9" s="2"/>
      <c r="E9" s="2"/>
      <c r="F9" s="2"/>
      <c r="G9" s="2"/>
      <c r="H9" s="2"/>
      <c r="I9" s="8" t="s">
        <v>4</v>
      </c>
    </row>
    <row r="10" spans="1:9" x14ac:dyDescent="0.2">
      <c r="A10" s="1" t="s">
        <v>5</v>
      </c>
      <c r="B10" s="2"/>
      <c r="C10" s="2"/>
      <c r="D10" s="2"/>
      <c r="E10" s="2"/>
      <c r="F10" s="2"/>
      <c r="G10" s="2"/>
      <c r="H10" s="2"/>
      <c r="I10" s="9">
        <f>I11+I12</f>
        <v>17.629909999999999</v>
      </c>
    </row>
    <row r="11" spans="1:9" x14ac:dyDescent="0.2">
      <c r="A11" s="3" t="s">
        <v>6</v>
      </c>
      <c r="B11" s="2"/>
      <c r="C11" s="2"/>
      <c r="D11" s="2"/>
      <c r="E11" s="2"/>
      <c r="F11" s="2"/>
      <c r="G11" s="2"/>
      <c r="H11" s="2"/>
      <c r="I11" s="10"/>
    </row>
    <row r="12" spans="1:9" x14ac:dyDescent="0.2">
      <c r="A12" s="3" t="s">
        <v>7</v>
      </c>
      <c r="B12" s="2"/>
      <c r="C12" s="2"/>
      <c r="D12" s="2"/>
      <c r="E12" s="2"/>
      <c r="F12" s="2"/>
      <c r="G12" s="2"/>
      <c r="H12" s="2"/>
      <c r="I12" s="10">
        <v>17.629909999999999</v>
      </c>
    </row>
    <row r="13" spans="1:9" x14ac:dyDescent="0.2">
      <c r="A13" s="3"/>
      <c r="B13" s="2"/>
      <c r="C13" s="2"/>
      <c r="D13" s="2"/>
      <c r="E13" s="2"/>
      <c r="F13" s="2"/>
      <c r="G13" s="2"/>
      <c r="H13" s="2"/>
      <c r="I13" s="7"/>
    </row>
    <row r="14" spans="1:9" x14ac:dyDescent="0.2">
      <c r="A14" s="1" t="s">
        <v>8</v>
      </c>
      <c r="B14" s="2"/>
      <c r="C14" s="2"/>
      <c r="D14" s="2"/>
      <c r="E14" s="2"/>
      <c r="F14" s="2"/>
      <c r="G14" s="2"/>
      <c r="H14" s="2"/>
      <c r="I14" s="9">
        <f>I15+I16</f>
        <v>4.1416399999999998</v>
      </c>
    </row>
    <row r="15" spans="1:9" x14ac:dyDescent="0.2">
      <c r="A15" s="3" t="s">
        <v>9</v>
      </c>
      <c r="B15" s="2"/>
      <c r="C15" s="2"/>
      <c r="D15" s="2"/>
      <c r="E15" s="2"/>
      <c r="F15" s="2"/>
      <c r="G15" s="2"/>
      <c r="H15" s="2"/>
      <c r="I15" s="10"/>
    </row>
    <row r="16" spans="1:9" x14ac:dyDescent="0.2">
      <c r="A16" s="3" t="s">
        <v>10</v>
      </c>
      <c r="B16" s="2"/>
      <c r="C16" s="2"/>
      <c r="D16" s="2"/>
      <c r="E16" s="2"/>
      <c r="F16" s="2"/>
      <c r="G16" s="2"/>
      <c r="H16" s="2"/>
      <c r="I16" s="10">
        <v>4.1416399999999998</v>
      </c>
    </row>
    <row r="17" spans="1:9" x14ac:dyDescent="0.2">
      <c r="A17" s="1" t="s">
        <v>11</v>
      </c>
      <c r="B17" s="2"/>
      <c r="C17" s="2"/>
      <c r="D17" s="2"/>
      <c r="E17" s="2"/>
      <c r="F17" s="2"/>
      <c r="G17" s="2"/>
      <c r="H17" s="2"/>
      <c r="I17" s="9">
        <f>I18+I19+I20</f>
        <v>0</v>
      </c>
    </row>
    <row r="18" spans="1:9" x14ac:dyDescent="0.2">
      <c r="A18" s="3" t="s">
        <v>12</v>
      </c>
      <c r="B18" s="2"/>
      <c r="C18" s="2"/>
      <c r="D18" s="2"/>
      <c r="E18" s="2"/>
      <c r="F18" s="2"/>
      <c r="G18" s="2"/>
      <c r="H18" s="2"/>
      <c r="I18" s="10">
        <v>0</v>
      </c>
    </row>
    <row r="19" spans="1:9" x14ac:dyDescent="0.2">
      <c r="A19" s="3" t="s">
        <v>13</v>
      </c>
      <c r="B19" s="2"/>
      <c r="C19" s="2"/>
      <c r="D19" s="2"/>
      <c r="E19" s="2"/>
      <c r="F19" s="2"/>
      <c r="G19" s="2"/>
      <c r="H19" s="2"/>
      <c r="I19" s="10"/>
    </row>
    <row r="20" spans="1:9" x14ac:dyDescent="0.2">
      <c r="A20" s="3" t="s">
        <v>14</v>
      </c>
      <c r="B20" s="2"/>
      <c r="C20" s="2"/>
      <c r="D20" s="2"/>
      <c r="E20" s="2"/>
      <c r="F20" s="2"/>
      <c r="G20" s="2"/>
      <c r="H20" s="2"/>
      <c r="I20" s="10"/>
    </row>
    <row r="21" spans="1:9" x14ac:dyDescent="0.2">
      <c r="A21" s="1" t="s">
        <v>15</v>
      </c>
      <c r="B21" s="2"/>
      <c r="C21" s="2"/>
      <c r="D21" s="2"/>
      <c r="E21" s="2"/>
      <c r="F21" s="2"/>
      <c r="G21" s="2"/>
      <c r="H21" s="2"/>
      <c r="I21" s="9">
        <f>SUM(I22:I29)</f>
        <v>12.672000000000001</v>
      </c>
    </row>
    <row r="22" spans="1:9" x14ac:dyDescent="0.2">
      <c r="A22" s="3" t="s">
        <v>16</v>
      </c>
      <c r="B22" s="2"/>
      <c r="C22" s="2"/>
      <c r="D22" s="2"/>
      <c r="E22" s="2"/>
      <c r="F22" s="2"/>
      <c r="G22" s="2"/>
      <c r="H22" s="2"/>
      <c r="I22" s="10"/>
    </row>
    <row r="23" spans="1:9" x14ac:dyDescent="0.2">
      <c r="A23" s="3" t="s">
        <v>17</v>
      </c>
      <c r="B23" s="2"/>
      <c r="C23" s="2"/>
      <c r="D23" s="2"/>
      <c r="E23" s="2"/>
      <c r="F23" s="2"/>
      <c r="G23" s="2"/>
      <c r="H23" s="2"/>
      <c r="I23" s="10"/>
    </row>
    <row r="24" spans="1:9" x14ac:dyDescent="0.2">
      <c r="A24" s="3" t="s">
        <v>18</v>
      </c>
      <c r="B24" s="2"/>
      <c r="C24" s="2"/>
      <c r="D24" s="2"/>
      <c r="E24" s="2"/>
      <c r="F24" s="2"/>
      <c r="G24" s="2"/>
      <c r="H24" s="2"/>
      <c r="I24" s="10"/>
    </row>
    <row r="25" spans="1:9" x14ac:dyDescent="0.2">
      <c r="A25" s="3" t="s">
        <v>19</v>
      </c>
      <c r="B25" s="2"/>
      <c r="C25" s="2"/>
      <c r="D25" s="2"/>
      <c r="E25" s="2"/>
      <c r="F25" s="2"/>
      <c r="G25" s="2"/>
      <c r="H25" s="2"/>
      <c r="I25" s="10"/>
    </row>
    <row r="26" spans="1:9" x14ac:dyDescent="0.2">
      <c r="A26" s="3" t="s">
        <v>20</v>
      </c>
      <c r="B26" s="2"/>
      <c r="C26" s="2"/>
      <c r="D26" s="2"/>
      <c r="E26" s="2"/>
      <c r="F26" s="2"/>
      <c r="G26" s="2"/>
      <c r="H26" s="2"/>
      <c r="I26" s="10">
        <v>12.672000000000001</v>
      </c>
    </row>
    <row r="27" spans="1:9" x14ac:dyDescent="0.2">
      <c r="A27" s="3" t="s">
        <v>21</v>
      </c>
      <c r="B27" s="2"/>
      <c r="C27" s="2"/>
      <c r="D27" s="2"/>
      <c r="E27" s="2"/>
      <c r="F27" s="2"/>
      <c r="G27" s="2"/>
      <c r="H27" s="2"/>
      <c r="I27" s="10">
        <v>0</v>
      </c>
    </row>
    <row r="28" spans="1:9" x14ac:dyDescent="0.2">
      <c r="A28" s="3" t="s">
        <v>22</v>
      </c>
      <c r="B28" s="2"/>
      <c r="C28" s="2"/>
      <c r="D28" s="2"/>
      <c r="E28" s="2"/>
      <c r="F28" s="2"/>
      <c r="G28" s="2"/>
      <c r="H28" s="2"/>
      <c r="I28" s="10">
        <v>0</v>
      </c>
    </row>
    <row r="29" spans="1:9" x14ac:dyDescent="0.2">
      <c r="A29" s="3" t="s">
        <v>23</v>
      </c>
      <c r="B29" s="2"/>
      <c r="C29" s="2"/>
      <c r="D29" s="2"/>
      <c r="E29" s="2"/>
      <c r="F29" s="2"/>
      <c r="G29" s="2"/>
      <c r="H29" s="2"/>
      <c r="I29" s="10">
        <v>0</v>
      </c>
    </row>
    <row r="30" spans="1:9" x14ac:dyDescent="0.2">
      <c r="A30" s="3"/>
      <c r="B30" s="2"/>
      <c r="C30" s="2"/>
      <c r="D30" s="2"/>
      <c r="E30" s="2"/>
      <c r="F30" s="2"/>
      <c r="G30" s="2"/>
      <c r="H30" s="2"/>
      <c r="I30" s="7"/>
    </row>
    <row r="31" spans="1:9" x14ac:dyDescent="0.2">
      <c r="A31" s="1" t="s">
        <v>24</v>
      </c>
      <c r="B31" s="2"/>
      <c r="C31" s="2"/>
      <c r="D31" s="2"/>
      <c r="E31" s="2"/>
      <c r="F31" s="2"/>
      <c r="G31" s="2"/>
      <c r="H31" s="2"/>
      <c r="I31" s="9">
        <f>I32+I33</f>
        <v>0</v>
      </c>
    </row>
    <row r="32" spans="1:9" x14ac:dyDescent="0.2">
      <c r="A32" s="3" t="s">
        <v>25</v>
      </c>
      <c r="B32" s="2"/>
      <c r="C32" s="2"/>
      <c r="D32" s="2"/>
      <c r="E32" s="2"/>
      <c r="F32" s="2"/>
      <c r="G32" s="2"/>
      <c r="H32" s="2"/>
      <c r="I32" s="10"/>
    </row>
    <row r="33" spans="1:9" x14ac:dyDescent="0.2">
      <c r="A33" s="3" t="s">
        <v>26</v>
      </c>
      <c r="B33" s="2"/>
      <c r="C33" s="2"/>
      <c r="D33" s="2"/>
      <c r="E33" s="2"/>
      <c r="F33" s="2"/>
      <c r="G33" s="2"/>
      <c r="H33" s="2"/>
      <c r="I33" s="10"/>
    </row>
    <row r="34" spans="1:9" x14ac:dyDescent="0.2">
      <c r="A34" s="3"/>
      <c r="B34" s="2"/>
      <c r="C34" s="2"/>
      <c r="D34" s="2"/>
      <c r="E34" s="2"/>
      <c r="F34" s="2"/>
      <c r="G34" s="2"/>
      <c r="H34" s="2"/>
      <c r="I34" s="7"/>
    </row>
    <row r="35" spans="1:9" x14ac:dyDescent="0.2">
      <c r="A35" s="1" t="s">
        <v>27</v>
      </c>
      <c r="B35" s="2"/>
      <c r="C35" s="2"/>
      <c r="D35" s="2"/>
      <c r="E35" s="2"/>
      <c r="F35" s="2"/>
      <c r="G35" s="2"/>
      <c r="H35" s="2"/>
      <c r="I35" s="9">
        <f>I10+I14+I17+I21+I31</f>
        <v>34.443550000000002</v>
      </c>
    </row>
    <row r="36" spans="1:9" x14ac:dyDescent="0.2">
      <c r="A36" s="3"/>
      <c r="B36" s="2"/>
      <c r="C36" s="2"/>
      <c r="D36" s="2"/>
      <c r="E36" s="2"/>
      <c r="F36" s="2"/>
      <c r="G36" s="2"/>
      <c r="H36" s="2"/>
      <c r="I36" s="7"/>
    </row>
    <row r="37" spans="1:9" x14ac:dyDescent="0.2">
      <c r="A37" s="1" t="s">
        <v>28</v>
      </c>
      <c r="B37" s="2"/>
      <c r="C37" s="2"/>
      <c r="D37" s="2"/>
      <c r="E37" s="2"/>
      <c r="F37" s="2"/>
      <c r="G37" s="2"/>
      <c r="H37" s="2"/>
      <c r="I37" s="8"/>
    </row>
    <row r="38" spans="1:9" x14ac:dyDescent="0.2">
      <c r="A38" s="3" t="s">
        <v>29</v>
      </c>
      <c r="B38" s="2"/>
      <c r="C38" s="2"/>
      <c r="D38" s="2"/>
      <c r="E38" s="2"/>
      <c r="F38" s="2"/>
      <c r="G38" s="2"/>
      <c r="H38" s="2"/>
      <c r="I38" s="11">
        <f>(I18+I21+I33)/I41</f>
        <v>1.4605231046986916E-4</v>
      </c>
    </row>
    <row r="39" spans="1:9" x14ac:dyDescent="0.2">
      <c r="A39" s="3" t="s">
        <v>30</v>
      </c>
      <c r="B39" s="2"/>
      <c r="C39" s="2"/>
      <c r="D39" s="2"/>
      <c r="E39" s="2"/>
      <c r="F39" s="2"/>
      <c r="G39" s="2"/>
      <c r="H39" s="2"/>
      <c r="I39" s="11">
        <f>I35/90846.17</f>
        <v>3.7914146518229665E-4</v>
      </c>
    </row>
    <row r="40" spans="1:9" x14ac:dyDescent="0.2">
      <c r="A40" s="3"/>
      <c r="B40" s="2"/>
      <c r="C40" s="2"/>
      <c r="D40" s="2"/>
      <c r="E40" s="2"/>
      <c r="F40" s="2"/>
      <c r="G40" s="2"/>
      <c r="H40" s="2"/>
      <c r="I40" s="8"/>
    </row>
    <row r="41" spans="1:9" x14ac:dyDescent="0.2">
      <c r="A41" s="1" t="s">
        <v>31</v>
      </c>
      <c r="B41" s="2"/>
      <c r="C41" s="2"/>
      <c r="D41" s="2"/>
      <c r="E41" s="2"/>
      <c r="F41" s="2"/>
      <c r="G41" s="2"/>
      <c r="H41" s="2"/>
      <c r="I41" s="9">
        <v>86763.433999999994</v>
      </c>
    </row>
    <row r="44" spans="1:9" x14ac:dyDescent="0.2">
      <c r="A44" s="12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7" workbookViewId="0">
      <selection activeCell="I16" sqref="I1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4"/>
      <c r="B2" s="5"/>
      <c r="C2" s="5"/>
      <c r="D2" s="5"/>
      <c r="E2" s="5"/>
      <c r="F2" s="5"/>
      <c r="G2" s="5"/>
      <c r="H2" s="5"/>
      <c r="I2" s="5"/>
    </row>
    <row r="3" spans="1:9" x14ac:dyDescent="0.2">
      <c r="A3" s="6" t="s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2">
      <c r="A4" s="4"/>
      <c r="B4" s="5"/>
      <c r="C4" s="5"/>
      <c r="D4" s="5"/>
      <c r="E4" s="5"/>
      <c r="F4" s="5"/>
      <c r="G4" s="5"/>
      <c r="H4" s="5"/>
      <c r="I4" s="5"/>
    </row>
    <row r="5" spans="1:9" x14ac:dyDescent="0.2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9" x14ac:dyDescent="0.2">
      <c r="A6" s="4"/>
      <c r="B6" s="5"/>
      <c r="C6" s="5"/>
      <c r="D6" s="5"/>
      <c r="E6" s="5"/>
      <c r="F6" s="5"/>
      <c r="G6" s="5"/>
      <c r="H6" s="5"/>
      <c r="I6" s="5"/>
    </row>
    <row r="7" spans="1:9" x14ac:dyDescent="0.2">
      <c r="A7" s="4" t="s">
        <v>96</v>
      </c>
      <c r="B7" s="5"/>
      <c r="C7" s="5"/>
      <c r="D7" s="5"/>
      <c r="E7" s="5"/>
      <c r="F7" s="5"/>
      <c r="G7" s="5"/>
      <c r="H7" s="5"/>
      <c r="I7" s="5"/>
    </row>
    <row r="8" spans="1:9" x14ac:dyDescent="0.2">
      <c r="A8" s="4"/>
      <c r="B8" s="5"/>
      <c r="C8" s="5"/>
      <c r="D8" s="5"/>
      <c r="E8" s="5"/>
      <c r="F8" s="5"/>
      <c r="G8" s="5"/>
      <c r="H8" s="5"/>
      <c r="I8" s="5"/>
    </row>
    <row r="9" spans="1:9" x14ac:dyDescent="0.2">
      <c r="A9" s="3"/>
      <c r="B9" s="2"/>
      <c r="C9" s="2"/>
      <c r="D9" s="2"/>
      <c r="E9" s="2"/>
      <c r="F9" s="2"/>
      <c r="G9" s="2"/>
      <c r="H9" s="2"/>
      <c r="I9" s="8" t="s">
        <v>4</v>
      </c>
    </row>
    <row r="10" spans="1:9" x14ac:dyDescent="0.2">
      <c r="A10" s="1" t="s">
        <v>5</v>
      </c>
      <c r="B10" s="2"/>
      <c r="C10" s="2"/>
      <c r="D10" s="2"/>
      <c r="E10" s="2"/>
      <c r="F10" s="2"/>
      <c r="G10" s="2"/>
      <c r="H10" s="2"/>
      <c r="I10" s="9">
        <f>I11+I12</f>
        <v>3.1873</v>
      </c>
    </row>
    <row r="11" spans="1:9" x14ac:dyDescent="0.2">
      <c r="A11" s="3" t="s">
        <v>6</v>
      </c>
      <c r="B11" s="2"/>
      <c r="C11" s="2"/>
      <c r="D11" s="2"/>
      <c r="E11" s="2"/>
      <c r="F11" s="2"/>
      <c r="G11" s="2"/>
      <c r="H11" s="2"/>
      <c r="I11" s="10"/>
    </row>
    <row r="12" spans="1:9" x14ac:dyDescent="0.2">
      <c r="A12" s="3" t="s">
        <v>7</v>
      </c>
      <c r="B12" s="2"/>
      <c r="C12" s="2"/>
      <c r="D12" s="2"/>
      <c r="E12" s="2"/>
      <c r="F12" s="2"/>
      <c r="G12" s="2"/>
      <c r="H12" s="2"/>
      <c r="I12" s="10">
        <v>3.1873</v>
      </c>
    </row>
    <row r="13" spans="1:9" x14ac:dyDescent="0.2">
      <c r="A13" s="3"/>
      <c r="B13" s="2"/>
      <c r="C13" s="2"/>
      <c r="D13" s="2"/>
      <c r="E13" s="2"/>
      <c r="F13" s="2"/>
      <c r="G13" s="2"/>
      <c r="H13" s="2"/>
      <c r="I13" s="7"/>
    </row>
    <row r="14" spans="1:9" x14ac:dyDescent="0.2">
      <c r="A14" s="1" t="s">
        <v>8</v>
      </c>
      <c r="B14" s="2"/>
      <c r="C14" s="2"/>
      <c r="D14" s="2"/>
      <c r="E14" s="2"/>
      <c r="F14" s="2"/>
      <c r="G14" s="2"/>
      <c r="H14" s="2"/>
      <c r="I14" s="9">
        <f>I15+I16</f>
        <v>1.70269</v>
      </c>
    </row>
    <row r="15" spans="1:9" x14ac:dyDescent="0.2">
      <c r="A15" s="3" t="s">
        <v>9</v>
      </c>
      <c r="B15" s="2"/>
      <c r="C15" s="2"/>
      <c r="D15" s="2"/>
      <c r="E15" s="2"/>
      <c r="F15" s="2"/>
      <c r="G15" s="2"/>
      <c r="H15" s="2"/>
      <c r="I15" s="10"/>
    </row>
    <row r="16" spans="1:9" x14ac:dyDescent="0.2">
      <c r="A16" s="3" t="s">
        <v>10</v>
      </c>
      <c r="B16" s="2"/>
      <c r="C16" s="2"/>
      <c r="D16" s="2"/>
      <c r="E16" s="2"/>
      <c r="F16" s="2"/>
      <c r="G16" s="2"/>
      <c r="H16" s="2"/>
      <c r="I16" s="10">
        <v>1.70269</v>
      </c>
    </row>
    <row r="17" spans="1:9" x14ac:dyDescent="0.2">
      <c r="A17" s="1" t="s">
        <v>11</v>
      </c>
      <c r="B17" s="2"/>
      <c r="C17" s="2"/>
      <c r="D17" s="2"/>
      <c r="E17" s="2"/>
      <c r="F17" s="2"/>
      <c r="G17" s="2"/>
      <c r="H17" s="2"/>
      <c r="I17" s="9">
        <f>I18+I19+I20</f>
        <v>0</v>
      </c>
    </row>
    <row r="18" spans="1:9" x14ac:dyDescent="0.2">
      <c r="A18" s="3" t="s">
        <v>12</v>
      </c>
      <c r="B18" s="2"/>
      <c r="C18" s="2"/>
      <c r="D18" s="2"/>
      <c r="E18" s="2"/>
      <c r="F18" s="2"/>
      <c r="G18" s="2"/>
      <c r="H18" s="2"/>
      <c r="I18" s="10">
        <v>0</v>
      </c>
    </row>
    <row r="19" spans="1:9" x14ac:dyDescent="0.2">
      <c r="A19" s="3" t="s">
        <v>13</v>
      </c>
      <c r="B19" s="2"/>
      <c r="C19" s="2"/>
      <c r="D19" s="2"/>
      <c r="E19" s="2"/>
      <c r="F19" s="2"/>
      <c r="G19" s="2"/>
      <c r="H19" s="2"/>
      <c r="I19" s="10"/>
    </row>
    <row r="20" spans="1:9" x14ac:dyDescent="0.2">
      <c r="A20" s="3" t="s">
        <v>14</v>
      </c>
      <c r="B20" s="2"/>
      <c r="C20" s="2"/>
      <c r="D20" s="2"/>
      <c r="E20" s="2"/>
      <c r="F20" s="2"/>
      <c r="G20" s="2"/>
      <c r="H20" s="2"/>
      <c r="I20" s="10"/>
    </row>
    <row r="21" spans="1:9" x14ac:dyDescent="0.2">
      <c r="A21" s="1" t="s">
        <v>15</v>
      </c>
      <c r="B21" s="2"/>
      <c r="C21" s="2"/>
      <c r="D21" s="2"/>
      <c r="E21" s="2"/>
      <c r="F21" s="2"/>
      <c r="G21" s="2"/>
      <c r="H21" s="2"/>
      <c r="I21" s="9">
        <f>SUM(I22:I29)</f>
        <v>0</v>
      </c>
    </row>
    <row r="22" spans="1:9" x14ac:dyDescent="0.2">
      <c r="A22" s="3" t="s">
        <v>16</v>
      </c>
      <c r="B22" s="2"/>
      <c r="C22" s="2"/>
      <c r="D22" s="2"/>
      <c r="E22" s="2"/>
      <c r="F22" s="2"/>
      <c r="G22" s="2"/>
      <c r="H22" s="2"/>
      <c r="I22" s="10"/>
    </row>
    <row r="23" spans="1:9" x14ac:dyDescent="0.2">
      <c r="A23" s="3" t="s">
        <v>17</v>
      </c>
      <c r="B23" s="2"/>
      <c r="C23" s="2"/>
      <c r="D23" s="2"/>
      <c r="E23" s="2"/>
      <c r="F23" s="2"/>
      <c r="G23" s="2"/>
      <c r="H23" s="2"/>
      <c r="I23" s="10"/>
    </row>
    <row r="24" spans="1:9" x14ac:dyDescent="0.2">
      <c r="A24" s="3" t="s">
        <v>18</v>
      </c>
      <c r="B24" s="2"/>
      <c r="C24" s="2"/>
      <c r="D24" s="2"/>
      <c r="E24" s="2"/>
      <c r="F24" s="2"/>
      <c r="G24" s="2"/>
      <c r="H24" s="2"/>
      <c r="I24" s="10"/>
    </row>
    <row r="25" spans="1:9" x14ac:dyDescent="0.2">
      <c r="A25" s="3" t="s">
        <v>19</v>
      </c>
      <c r="B25" s="2"/>
      <c r="C25" s="2"/>
      <c r="D25" s="2"/>
      <c r="E25" s="2"/>
      <c r="F25" s="2"/>
      <c r="G25" s="2"/>
      <c r="H25" s="2"/>
      <c r="I25" s="10"/>
    </row>
    <row r="26" spans="1:9" x14ac:dyDescent="0.2">
      <c r="A26" s="3" t="s">
        <v>20</v>
      </c>
      <c r="B26" s="2"/>
      <c r="C26" s="2"/>
      <c r="D26" s="2"/>
      <c r="E26" s="2"/>
      <c r="F26" s="2"/>
      <c r="G26" s="2"/>
      <c r="H26" s="2"/>
      <c r="I26" s="10">
        <v>0</v>
      </c>
    </row>
    <row r="27" spans="1:9" x14ac:dyDescent="0.2">
      <c r="A27" s="3" t="s">
        <v>21</v>
      </c>
      <c r="B27" s="2"/>
      <c r="C27" s="2"/>
      <c r="D27" s="2"/>
      <c r="E27" s="2"/>
      <c r="F27" s="2"/>
      <c r="G27" s="2"/>
      <c r="H27" s="2"/>
      <c r="I27" s="10">
        <v>0</v>
      </c>
    </row>
    <row r="28" spans="1:9" x14ac:dyDescent="0.2">
      <c r="A28" s="3" t="s">
        <v>22</v>
      </c>
      <c r="B28" s="2"/>
      <c r="C28" s="2"/>
      <c r="D28" s="2"/>
      <c r="E28" s="2"/>
      <c r="F28" s="2"/>
      <c r="G28" s="2"/>
      <c r="H28" s="2"/>
      <c r="I28" s="10">
        <v>0</v>
      </c>
    </row>
    <row r="29" spans="1:9" x14ac:dyDescent="0.2">
      <c r="A29" s="3" t="s">
        <v>23</v>
      </c>
      <c r="B29" s="2"/>
      <c r="C29" s="2"/>
      <c r="D29" s="2"/>
      <c r="E29" s="2"/>
      <c r="F29" s="2"/>
      <c r="G29" s="2"/>
      <c r="H29" s="2"/>
      <c r="I29" s="10">
        <v>0</v>
      </c>
    </row>
    <row r="30" spans="1:9" x14ac:dyDescent="0.2">
      <c r="A30" s="3"/>
      <c r="B30" s="2"/>
      <c r="C30" s="2"/>
      <c r="D30" s="2"/>
      <c r="E30" s="2"/>
      <c r="F30" s="2"/>
      <c r="G30" s="2"/>
      <c r="H30" s="2"/>
      <c r="I30" s="7"/>
    </row>
    <row r="31" spans="1:9" x14ac:dyDescent="0.2">
      <c r="A31" s="1" t="s">
        <v>24</v>
      </c>
      <c r="B31" s="2"/>
      <c r="C31" s="2"/>
      <c r="D31" s="2"/>
      <c r="E31" s="2"/>
      <c r="F31" s="2"/>
      <c r="G31" s="2"/>
      <c r="H31" s="2"/>
      <c r="I31" s="9">
        <f>I32+I33</f>
        <v>0</v>
      </c>
    </row>
    <row r="32" spans="1:9" x14ac:dyDescent="0.2">
      <c r="A32" s="3" t="s">
        <v>25</v>
      </c>
      <c r="B32" s="2"/>
      <c r="C32" s="2"/>
      <c r="D32" s="2"/>
      <c r="E32" s="2"/>
      <c r="F32" s="2"/>
      <c r="G32" s="2"/>
      <c r="H32" s="2"/>
      <c r="I32" s="10"/>
    </row>
    <row r="33" spans="1:9" x14ac:dyDescent="0.2">
      <c r="A33" s="3" t="s">
        <v>26</v>
      </c>
      <c r="B33" s="2"/>
      <c r="C33" s="2"/>
      <c r="D33" s="2"/>
      <c r="E33" s="2"/>
      <c r="F33" s="2"/>
      <c r="G33" s="2"/>
      <c r="H33" s="2"/>
      <c r="I33" s="10"/>
    </row>
    <row r="34" spans="1:9" x14ac:dyDescent="0.2">
      <c r="A34" s="3"/>
      <c r="B34" s="2"/>
      <c r="C34" s="2"/>
      <c r="D34" s="2"/>
      <c r="E34" s="2"/>
      <c r="F34" s="2"/>
      <c r="G34" s="2"/>
      <c r="H34" s="2"/>
      <c r="I34" s="7"/>
    </row>
    <row r="35" spans="1:9" x14ac:dyDescent="0.2">
      <c r="A35" s="1" t="s">
        <v>27</v>
      </c>
      <c r="B35" s="2"/>
      <c r="C35" s="2"/>
      <c r="D35" s="2"/>
      <c r="E35" s="2"/>
      <c r="F35" s="2"/>
      <c r="G35" s="2"/>
      <c r="H35" s="2"/>
      <c r="I35" s="9">
        <f>I10+I14+I17+I21+I31</f>
        <v>4.8899900000000001</v>
      </c>
    </row>
    <row r="36" spans="1:9" x14ac:dyDescent="0.2">
      <c r="A36" s="3"/>
      <c r="B36" s="2"/>
      <c r="C36" s="2"/>
      <c r="D36" s="2"/>
      <c r="E36" s="2"/>
      <c r="F36" s="2"/>
      <c r="G36" s="2"/>
      <c r="H36" s="2"/>
      <c r="I36" s="7"/>
    </row>
    <row r="37" spans="1:9" x14ac:dyDescent="0.2">
      <c r="A37" s="1" t="s">
        <v>28</v>
      </c>
      <c r="B37" s="2"/>
      <c r="C37" s="2"/>
      <c r="D37" s="2"/>
      <c r="E37" s="2"/>
      <c r="F37" s="2"/>
      <c r="G37" s="2"/>
      <c r="H37" s="2"/>
      <c r="I37" s="8"/>
    </row>
    <row r="38" spans="1:9" x14ac:dyDescent="0.2">
      <c r="A38" s="3" t="s">
        <v>29</v>
      </c>
      <c r="B38" s="2"/>
      <c r="C38" s="2"/>
      <c r="D38" s="2"/>
      <c r="E38" s="2"/>
      <c r="F38" s="2"/>
      <c r="G38" s="2"/>
      <c r="H38" s="2"/>
      <c r="I38" s="11">
        <f>(I18+I21+I33)/I41</f>
        <v>0</v>
      </c>
    </row>
    <row r="39" spans="1:9" x14ac:dyDescent="0.2">
      <c r="A39" s="3" t="s">
        <v>30</v>
      </c>
      <c r="B39" s="2"/>
      <c r="C39" s="2"/>
      <c r="D39" s="2"/>
      <c r="E39" s="2"/>
      <c r="F39" s="2"/>
      <c r="G39" s="2"/>
      <c r="H39" s="2"/>
      <c r="I39" s="11">
        <f>I35/39125.47</f>
        <v>1.2498226858361061E-4</v>
      </c>
    </row>
    <row r="40" spans="1:9" x14ac:dyDescent="0.2">
      <c r="A40" s="3"/>
      <c r="B40" s="2"/>
      <c r="C40" s="2"/>
      <c r="D40" s="2"/>
      <c r="E40" s="2"/>
      <c r="F40" s="2"/>
      <c r="G40" s="2"/>
      <c r="H40" s="2"/>
      <c r="I40" s="8"/>
    </row>
    <row r="41" spans="1:9" x14ac:dyDescent="0.2">
      <c r="A41" s="1" t="s">
        <v>31</v>
      </c>
      <c r="B41" s="2"/>
      <c r="C41" s="2"/>
      <c r="D41" s="2"/>
      <c r="E41" s="2"/>
      <c r="F41" s="2"/>
      <c r="G41" s="2"/>
      <c r="H41" s="2"/>
      <c r="I41" s="9">
        <v>37250.862999999998</v>
      </c>
    </row>
    <row r="44" spans="1:9" x14ac:dyDescent="0.2">
      <c r="A44" s="12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7" workbookViewId="0">
      <selection activeCell="J26" sqref="J2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4"/>
      <c r="B2" s="5"/>
      <c r="C2" s="5"/>
      <c r="D2" s="5"/>
      <c r="E2" s="5"/>
      <c r="F2" s="5"/>
      <c r="G2" s="5"/>
      <c r="H2" s="5"/>
      <c r="I2" s="5"/>
    </row>
    <row r="3" spans="1:9" x14ac:dyDescent="0.2">
      <c r="A3" s="6" t="s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2">
      <c r="A4" s="4"/>
      <c r="B4" s="5"/>
      <c r="C4" s="5"/>
      <c r="D4" s="5"/>
      <c r="E4" s="5"/>
      <c r="F4" s="5"/>
      <c r="G4" s="5"/>
      <c r="H4" s="5"/>
      <c r="I4" s="5"/>
    </row>
    <row r="5" spans="1:9" x14ac:dyDescent="0.2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9" x14ac:dyDescent="0.2">
      <c r="A6" s="4"/>
      <c r="B6" s="5"/>
      <c r="C6" s="5"/>
      <c r="D6" s="5"/>
      <c r="E6" s="5"/>
      <c r="F6" s="5"/>
      <c r="G6" s="5"/>
      <c r="H6" s="5"/>
      <c r="I6" s="5"/>
    </row>
    <row r="7" spans="1:9" x14ac:dyDescent="0.2">
      <c r="A7" s="4" t="s">
        <v>97</v>
      </c>
      <c r="B7" s="5"/>
      <c r="C7" s="5"/>
      <c r="D7" s="5"/>
      <c r="E7" s="5"/>
      <c r="F7" s="5"/>
      <c r="G7" s="5"/>
      <c r="H7" s="5"/>
      <c r="I7" s="5"/>
    </row>
    <row r="8" spans="1:9" x14ac:dyDescent="0.2">
      <c r="A8" s="4"/>
      <c r="B8" s="5"/>
      <c r="C8" s="5"/>
      <c r="D8" s="5"/>
      <c r="E8" s="5"/>
      <c r="F8" s="5"/>
      <c r="G8" s="5"/>
      <c r="H8" s="5"/>
      <c r="I8" s="5"/>
    </row>
    <row r="9" spans="1:9" x14ac:dyDescent="0.2">
      <c r="A9" s="3"/>
      <c r="B9" s="2"/>
      <c r="C9" s="2"/>
      <c r="D9" s="2"/>
      <c r="E9" s="2"/>
      <c r="F9" s="2"/>
      <c r="G9" s="2"/>
      <c r="H9" s="2"/>
      <c r="I9" s="8" t="s">
        <v>4</v>
      </c>
    </row>
    <row r="10" spans="1:9" x14ac:dyDescent="0.2">
      <c r="A10" s="1" t="s">
        <v>5</v>
      </c>
      <c r="B10" s="2"/>
      <c r="C10" s="2"/>
      <c r="D10" s="2"/>
      <c r="E10" s="2"/>
      <c r="F10" s="2"/>
      <c r="G10" s="2"/>
      <c r="H10" s="2"/>
      <c r="I10" s="9">
        <f>I11+I12</f>
        <v>6.33962</v>
      </c>
    </row>
    <row r="11" spans="1:9" x14ac:dyDescent="0.2">
      <c r="A11" s="3" t="s">
        <v>6</v>
      </c>
      <c r="B11" s="2"/>
      <c r="C11" s="2"/>
      <c r="D11" s="2"/>
      <c r="E11" s="2"/>
      <c r="F11" s="2"/>
      <c r="G11" s="2"/>
      <c r="H11" s="2"/>
      <c r="I11" s="10"/>
    </row>
    <row r="12" spans="1:9" x14ac:dyDescent="0.2">
      <c r="A12" s="3" t="s">
        <v>7</v>
      </c>
      <c r="B12" s="2"/>
      <c r="C12" s="2"/>
      <c r="D12" s="2"/>
      <c r="E12" s="2"/>
      <c r="F12" s="2"/>
      <c r="G12" s="2"/>
      <c r="H12" s="2"/>
      <c r="I12" s="10">
        <v>6.33962</v>
      </c>
    </row>
    <row r="13" spans="1:9" x14ac:dyDescent="0.2">
      <c r="A13" s="3"/>
      <c r="B13" s="2"/>
      <c r="C13" s="2"/>
      <c r="D13" s="2"/>
      <c r="E13" s="2"/>
      <c r="F13" s="2"/>
      <c r="G13" s="2"/>
      <c r="H13" s="2"/>
      <c r="I13" s="7"/>
    </row>
    <row r="14" spans="1:9" x14ac:dyDescent="0.2">
      <c r="A14" s="1" t="s">
        <v>8</v>
      </c>
      <c r="B14" s="2"/>
      <c r="C14" s="2"/>
      <c r="D14" s="2"/>
      <c r="E14" s="2"/>
      <c r="F14" s="2"/>
      <c r="G14" s="2"/>
      <c r="H14" s="2"/>
      <c r="I14" s="9">
        <f>I15+I16</f>
        <v>1.61605</v>
      </c>
    </row>
    <row r="15" spans="1:9" x14ac:dyDescent="0.2">
      <c r="A15" s="3" t="s">
        <v>9</v>
      </c>
      <c r="B15" s="2"/>
      <c r="C15" s="2"/>
      <c r="D15" s="2"/>
      <c r="E15" s="2"/>
      <c r="F15" s="2"/>
      <c r="G15" s="2"/>
      <c r="H15" s="2"/>
      <c r="I15" s="10"/>
    </row>
    <row r="16" spans="1:9" x14ac:dyDescent="0.2">
      <c r="A16" s="3" t="s">
        <v>10</v>
      </c>
      <c r="B16" s="2"/>
      <c r="C16" s="2"/>
      <c r="D16" s="2"/>
      <c r="E16" s="2"/>
      <c r="F16" s="2"/>
      <c r="G16" s="2"/>
      <c r="H16" s="2"/>
      <c r="I16" s="10">
        <v>1.61605</v>
      </c>
    </row>
    <row r="17" spans="1:9" x14ac:dyDescent="0.2">
      <c r="A17" s="1" t="s">
        <v>11</v>
      </c>
      <c r="B17" s="2"/>
      <c r="C17" s="2"/>
      <c r="D17" s="2"/>
      <c r="E17" s="2"/>
      <c r="F17" s="2"/>
      <c r="G17" s="2"/>
      <c r="H17" s="2"/>
      <c r="I17" s="9">
        <f>I18+I19+I20</f>
        <v>0</v>
      </c>
    </row>
    <row r="18" spans="1:9" x14ac:dyDescent="0.2">
      <c r="A18" s="3" t="s">
        <v>12</v>
      </c>
      <c r="B18" s="2"/>
      <c r="C18" s="2"/>
      <c r="D18" s="2"/>
      <c r="E18" s="2"/>
      <c r="F18" s="2"/>
      <c r="G18" s="2"/>
      <c r="H18" s="2"/>
      <c r="I18" s="10">
        <v>0</v>
      </c>
    </row>
    <row r="19" spans="1:9" x14ac:dyDescent="0.2">
      <c r="A19" s="3" t="s">
        <v>13</v>
      </c>
      <c r="B19" s="2"/>
      <c r="C19" s="2"/>
      <c r="D19" s="2"/>
      <c r="E19" s="2"/>
      <c r="F19" s="2"/>
      <c r="G19" s="2"/>
      <c r="H19" s="2"/>
      <c r="I19" s="10"/>
    </row>
    <row r="20" spans="1:9" x14ac:dyDescent="0.2">
      <c r="A20" s="3" t="s">
        <v>14</v>
      </c>
      <c r="B20" s="2"/>
      <c r="C20" s="2"/>
      <c r="D20" s="2"/>
      <c r="E20" s="2"/>
      <c r="F20" s="2"/>
      <c r="G20" s="2"/>
      <c r="H20" s="2"/>
      <c r="I20" s="10"/>
    </row>
    <row r="21" spans="1:9" x14ac:dyDescent="0.2">
      <c r="A21" s="1" t="s">
        <v>15</v>
      </c>
      <c r="B21" s="2"/>
      <c r="C21" s="2"/>
      <c r="D21" s="2"/>
      <c r="E21" s="2"/>
      <c r="F21" s="2"/>
      <c r="G21" s="2"/>
      <c r="H21" s="2"/>
      <c r="I21" s="9">
        <f>SUM(I22:I29)</f>
        <v>0.37519999999999998</v>
      </c>
    </row>
    <row r="22" spans="1:9" x14ac:dyDescent="0.2">
      <c r="A22" s="3" t="s">
        <v>16</v>
      </c>
      <c r="B22" s="2"/>
      <c r="C22" s="2"/>
      <c r="D22" s="2"/>
      <c r="E22" s="2"/>
      <c r="F22" s="2"/>
      <c r="G22" s="2"/>
      <c r="H22" s="2"/>
      <c r="I22" s="10"/>
    </row>
    <row r="23" spans="1:9" x14ac:dyDescent="0.2">
      <c r="A23" s="3" t="s">
        <v>17</v>
      </c>
      <c r="B23" s="2"/>
      <c r="C23" s="2"/>
      <c r="D23" s="2"/>
      <c r="E23" s="2"/>
      <c r="F23" s="2"/>
      <c r="G23" s="2"/>
      <c r="H23" s="2"/>
      <c r="I23" s="10"/>
    </row>
    <row r="24" spans="1:9" x14ac:dyDescent="0.2">
      <c r="A24" s="3" t="s">
        <v>18</v>
      </c>
      <c r="B24" s="2"/>
      <c r="C24" s="2"/>
      <c r="D24" s="2"/>
      <c r="E24" s="2"/>
      <c r="F24" s="2"/>
      <c r="G24" s="2"/>
      <c r="H24" s="2"/>
      <c r="I24" s="10"/>
    </row>
    <row r="25" spans="1:9" x14ac:dyDescent="0.2">
      <c r="A25" s="3" t="s">
        <v>19</v>
      </c>
      <c r="B25" s="2"/>
      <c r="C25" s="2"/>
      <c r="D25" s="2"/>
      <c r="E25" s="2"/>
      <c r="F25" s="2"/>
      <c r="G25" s="2"/>
      <c r="H25" s="2"/>
      <c r="I25" s="10"/>
    </row>
    <row r="26" spans="1:9" x14ac:dyDescent="0.2">
      <c r="A26" s="3" t="s">
        <v>20</v>
      </c>
      <c r="B26" s="2"/>
      <c r="C26" s="2"/>
      <c r="D26" s="2"/>
      <c r="E26" s="2"/>
      <c r="F26" s="2"/>
      <c r="G26" s="2"/>
      <c r="H26" s="2"/>
      <c r="I26" s="10">
        <v>-2.0680000000000001</v>
      </c>
    </row>
    <row r="27" spans="1:9" x14ac:dyDescent="0.2">
      <c r="A27" s="3" t="s">
        <v>21</v>
      </c>
      <c r="B27" s="2"/>
      <c r="C27" s="2"/>
      <c r="D27" s="2"/>
      <c r="E27" s="2"/>
      <c r="F27" s="2"/>
      <c r="G27" s="2"/>
      <c r="H27" s="2"/>
      <c r="I27" s="10">
        <v>2.4432</v>
      </c>
    </row>
    <row r="28" spans="1:9" x14ac:dyDescent="0.2">
      <c r="A28" s="3" t="s">
        <v>22</v>
      </c>
      <c r="B28" s="2"/>
      <c r="C28" s="2"/>
      <c r="D28" s="2"/>
      <c r="E28" s="2"/>
      <c r="F28" s="2"/>
      <c r="G28" s="2"/>
      <c r="H28" s="2"/>
      <c r="I28" s="10">
        <v>0</v>
      </c>
    </row>
    <row r="29" spans="1:9" x14ac:dyDescent="0.2">
      <c r="A29" s="3" t="s">
        <v>23</v>
      </c>
      <c r="B29" s="2"/>
      <c r="C29" s="2"/>
      <c r="D29" s="2"/>
      <c r="E29" s="2"/>
      <c r="F29" s="2"/>
      <c r="G29" s="2"/>
      <c r="H29" s="2"/>
      <c r="I29" s="10">
        <v>0</v>
      </c>
    </row>
    <row r="30" spans="1:9" x14ac:dyDescent="0.2">
      <c r="A30" s="3"/>
      <c r="B30" s="2"/>
      <c r="C30" s="2"/>
      <c r="D30" s="2"/>
      <c r="E30" s="2"/>
      <c r="F30" s="2"/>
      <c r="G30" s="2"/>
      <c r="H30" s="2"/>
      <c r="I30" s="7"/>
    </row>
    <row r="31" spans="1:9" x14ac:dyDescent="0.2">
      <c r="A31" s="1" t="s">
        <v>24</v>
      </c>
      <c r="B31" s="2"/>
      <c r="C31" s="2"/>
      <c r="D31" s="2"/>
      <c r="E31" s="2"/>
      <c r="F31" s="2"/>
      <c r="G31" s="2"/>
      <c r="H31" s="2"/>
      <c r="I31" s="9">
        <f>I32+I33</f>
        <v>0</v>
      </c>
    </row>
    <row r="32" spans="1:9" x14ac:dyDescent="0.2">
      <c r="A32" s="3" t="s">
        <v>25</v>
      </c>
      <c r="B32" s="2"/>
      <c r="C32" s="2"/>
      <c r="D32" s="2"/>
      <c r="E32" s="2"/>
      <c r="F32" s="2"/>
      <c r="G32" s="2"/>
      <c r="H32" s="2"/>
      <c r="I32" s="10"/>
    </row>
    <row r="33" spans="1:9" x14ac:dyDescent="0.2">
      <c r="A33" s="3" t="s">
        <v>26</v>
      </c>
      <c r="B33" s="2"/>
      <c r="C33" s="2"/>
      <c r="D33" s="2"/>
      <c r="E33" s="2"/>
      <c r="F33" s="2"/>
      <c r="G33" s="2"/>
      <c r="H33" s="2"/>
      <c r="I33" s="10"/>
    </row>
    <row r="34" spans="1:9" x14ac:dyDescent="0.2">
      <c r="A34" s="3"/>
      <c r="B34" s="2"/>
      <c r="C34" s="2"/>
      <c r="D34" s="2"/>
      <c r="E34" s="2"/>
      <c r="F34" s="2"/>
      <c r="G34" s="2"/>
      <c r="H34" s="2"/>
      <c r="I34" s="7"/>
    </row>
    <row r="35" spans="1:9" x14ac:dyDescent="0.2">
      <c r="A35" s="1" t="s">
        <v>27</v>
      </c>
      <c r="B35" s="2"/>
      <c r="C35" s="2"/>
      <c r="D35" s="2"/>
      <c r="E35" s="2"/>
      <c r="F35" s="2"/>
      <c r="G35" s="2"/>
      <c r="H35" s="2"/>
      <c r="I35" s="9">
        <f>I10+I14+I17+I21+I31</f>
        <v>8.3308699999999991</v>
      </c>
    </row>
    <row r="36" spans="1:9" x14ac:dyDescent="0.2">
      <c r="A36" s="3"/>
      <c r="B36" s="2"/>
      <c r="C36" s="2"/>
      <c r="D36" s="2"/>
      <c r="E36" s="2"/>
      <c r="F36" s="2"/>
      <c r="G36" s="2"/>
      <c r="H36" s="2"/>
      <c r="I36" s="7"/>
    </row>
    <row r="37" spans="1:9" x14ac:dyDescent="0.2">
      <c r="A37" s="1" t="s">
        <v>28</v>
      </c>
      <c r="B37" s="2"/>
      <c r="C37" s="2"/>
      <c r="D37" s="2"/>
      <c r="E37" s="2"/>
      <c r="F37" s="2"/>
      <c r="G37" s="2"/>
      <c r="H37" s="2"/>
      <c r="I37" s="8"/>
    </row>
    <row r="38" spans="1:9" x14ac:dyDescent="0.2">
      <c r="A38" s="3" t="s">
        <v>29</v>
      </c>
      <c r="B38" s="2"/>
      <c r="C38" s="2"/>
      <c r="D38" s="2"/>
      <c r="E38" s="2"/>
      <c r="F38" s="2"/>
      <c r="G38" s="2"/>
      <c r="H38" s="2"/>
      <c r="I38" s="11">
        <f>(I18+I21+I33)/I41</f>
        <v>1.1237572740595698E-5</v>
      </c>
    </row>
    <row r="39" spans="1:9" x14ac:dyDescent="0.2">
      <c r="A39" s="3" t="s">
        <v>30</v>
      </c>
      <c r="B39" s="2"/>
      <c r="C39" s="2"/>
      <c r="D39" s="2"/>
      <c r="E39" s="2"/>
      <c r="F39" s="2"/>
      <c r="G39" s="2"/>
      <c r="H39" s="2"/>
      <c r="I39" s="11">
        <f>I35/36298.78</f>
        <v>2.295082644650867E-4</v>
      </c>
    </row>
    <row r="40" spans="1:9" x14ac:dyDescent="0.2">
      <c r="A40" s="3"/>
      <c r="B40" s="2"/>
      <c r="C40" s="2"/>
      <c r="D40" s="2"/>
      <c r="E40" s="2"/>
      <c r="F40" s="2"/>
      <c r="G40" s="2"/>
      <c r="H40" s="2"/>
      <c r="I40" s="8"/>
    </row>
    <row r="41" spans="1:9" x14ac:dyDescent="0.2">
      <c r="A41" s="1" t="s">
        <v>31</v>
      </c>
      <c r="B41" s="2"/>
      <c r="C41" s="2"/>
      <c r="D41" s="2"/>
      <c r="E41" s="2"/>
      <c r="F41" s="2"/>
      <c r="G41" s="2"/>
      <c r="H41" s="2"/>
      <c r="I41" s="9">
        <v>33387.993000000002</v>
      </c>
    </row>
    <row r="44" spans="1:9" x14ac:dyDescent="0.2">
      <c r="A44" s="12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7" workbookViewId="0">
      <selection activeCell="L30" sqref="L30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4"/>
      <c r="B2" s="5"/>
      <c r="C2" s="5"/>
      <c r="D2" s="5"/>
      <c r="E2" s="5"/>
      <c r="F2" s="5"/>
      <c r="G2" s="5"/>
      <c r="H2" s="5"/>
      <c r="I2" s="5"/>
    </row>
    <row r="3" spans="1:9" x14ac:dyDescent="0.2">
      <c r="A3" s="6" t="s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2">
      <c r="A4" s="4"/>
      <c r="B4" s="5"/>
      <c r="C4" s="5"/>
      <c r="D4" s="5"/>
      <c r="E4" s="5"/>
      <c r="F4" s="5"/>
      <c r="G4" s="5"/>
      <c r="H4" s="5"/>
      <c r="I4" s="5"/>
    </row>
    <row r="5" spans="1:9" x14ac:dyDescent="0.2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9" x14ac:dyDescent="0.2">
      <c r="A6" s="4"/>
      <c r="B6" s="5"/>
      <c r="C6" s="5"/>
      <c r="D6" s="5"/>
      <c r="E6" s="5"/>
      <c r="F6" s="5"/>
      <c r="G6" s="5"/>
      <c r="H6" s="5"/>
      <c r="I6" s="5"/>
    </row>
    <row r="7" spans="1:9" x14ac:dyDescent="0.2">
      <c r="A7" s="4" t="s">
        <v>98</v>
      </c>
      <c r="B7" s="5"/>
      <c r="C7" s="5"/>
      <c r="D7" s="5"/>
      <c r="E7" s="5"/>
      <c r="F7" s="5"/>
      <c r="G7" s="5"/>
      <c r="H7" s="5"/>
      <c r="I7" s="5"/>
    </row>
    <row r="8" spans="1:9" x14ac:dyDescent="0.2">
      <c r="A8" s="4"/>
      <c r="B8" s="5"/>
      <c r="C8" s="5"/>
      <c r="D8" s="5"/>
      <c r="E8" s="5"/>
      <c r="F8" s="5"/>
      <c r="G8" s="5"/>
      <c r="H8" s="5"/>
      <c r="I8" s="5"/>
    </row>
    <row r="9" spans="1:9" x14ac:dyDescent="0.2">
      <c r="A9" s="3"/>
      <c r="B9" s="2"/>
      <c r="C9" s="2"/>
      <c r="D9" s="2"/>
      <c r="E9" s="2"/>
      <c r="F9" s="2"/>
      <c r="G9" s="2"/>
      <c r="H9" s="2"/>
      <c r="I9" s="8" t="s">
        <v>4</v>
      </c>
    </row>
    <row r="10" spans="1:9" x14ac:dyDescent="0.2">
      <c r="A10" s="1" t="s">
        <v>5</v>
      </c>
      <c r="B10" s="2"/>
      <c r="C10" s="2"/>
      <c r="D10" s="2"/>
      <c r="E10" s="2"/>
      <c r="F10" s="2"/>
      <c r="G10" s="2"/>
      <c r="H10" s="2"/>
      <c r="I10" s="9">
        <f>I11+I12</f>
        <v>1.16791</v>
      </c>
    </row>
    <row r="11" spans="1:9" x14ac:dyDescent="0.2">
      <c r="A11" s="3" t="s">
        <v>6</v>
      </c>
      <c r="B11" s="2"/>
      <c r="C11" s="2"/>
      <c r="D11" s="2"/>
      <c r="E11" s="2"/>
      <c r="F11" s="2"/>
      <c r="G11" s="2"/>
      <c r="H11" s="2"/>
      <c r="I11" s="10"/>
    </row>
    <row r="12" spans="1:9" x14ac:dyDescent="0.2">
      <c r="A12" s="3" t="s">
        <v>7</v>
      </c>
      <c r="B12" s="2"/>
      <c r="C12" s="2"/>
      <c r="D12" s="2"/>
      <c r="E12" s="2"/>
      <c r="F12" s="2"/>
      <c r="G12" s="2"/>
      <c r="H12" s="2"/>
      <c r="I12" s="10">
        <v>1.16791</v>
      </c>
    </row>
    <row r="13" spans="1:9" x14ac:dyDescent="0.2">
      <c r="A13" s="3"/>
      <c r="B13" s="2"/>
      <c r="C13" s="2"/>
      <c r="D13" s="2"/>
      <c r="E13" s="2"/>
      <c r="F13" s="2"/>
      <c r="G13" s="2"/>
      <c r="H13" s="2"/>
      <c r="I13" s="7"/>
    </row>
    <row r="14" spans="1:9" x14ac:dyDescent="0.2">
      <c r="A14" s="1" t="s">
        <v>8</v>
      </c>
      <c r="B14" s="2"/>
      <c r="C14" s="2"/>
      <c r="D14" s="2"/>
      <c r="E14" s="2"/>
      <c r="F14" s="2"/>
      <c r="G14" s="2"/>
      <c r="H14" s="2"/>
      <c r="I14" s="9">
        <f>I15+I16</f>
        <v>0.44455</v>
      </c>
    </row>
    <row r="15" spans="1:9" x14ac:dyDescent="0.2">
      <c r="A15" s="3" t="s">
        <v>9</v>
      </c>
      <c r="B15" s="2"/>
      <c r="C15" s="2"/>
      <c r="D15" s="2"/>
      <c r="E15" s="2"/>
      <c r="F15" s="2"/>
      <c r="G15" s="2"/>
      <c r="H15" s="2"/>
      <c r="I15" s="10"/>
    </row>
    <row r="16" spans="1:9" x14ac:dyDescent="0.2">
      <c r="A16" s="3" t="s">
        <v>10</v>
      </c>
      <c r="B16" s="2"/>
      <c r="C16" s="2"/>
      <c r="D16" s="2"/>
      <c r="E16" s="2"/>
      <c r="F16" s="2"/>
      <c r="G16" s="2"/>
      <c r="H16" s="2"/>
      <c r="I16" s="10">
        <v>0.44455</v>
      </c>
    </row>
    <row r="17" spans="1:9" x14ac:dyDescent="0.2">
      <c r="A17" s="1" t="s">
        <v>11</v>
      </c>
      <c r="B17" s="2"/>
      <c r="C17" s="2"/>
      <c r="D17" s="2"/>
      <c r="E17" s="2"/>
      <c r="F17" s="2"/>
      <c r="G17" s="2"/>
      <c r="H17" s="2"/>
      <c r="I17" s="9">
        <f>I18+I19+I20</f>
        <v>0</v>
      </c>
    </row>
    <row r="18" spans="1:9" x14ac:dyDescent="0.2">
      <c r="A18" s="3" t="s">
        <v>12</v>
      </c>
      <c r="B18" s="2"/>
      <c r="C18" s="2"/>
      <c r="D18" s="2"/>
      <c r="E18" s="2"/>
      <c r="F18" s="2"/>
      <c r="G18" s="2"/>
      <c r="H18" s="2"/>
      <c r="I18" s="10">
        <v>0</v>
      </c>
    </row>
    <row r="19" spans="1:9" x14ac:dyDescent="0.2">
      <c r="A19" s="3" t="s">
        <v>13</v>
      </c>
      <c r="B19" s="2"/>
      <c r="C19" s="2"/>
      <c r="D19" s="2"/>
      <c r="E19" s="2"/>
      <c r="F19" s="2"/>
      <c r="G19" s="2"/>
      <c r="H19" s="2"/>
      <c r="I19" s="10"/>
    </row>
    <row r="20" spans="1:9" x14ac:dyDescent="0.2">
      <c r="A20" s="3" t="s">
        <v>14</v>
      </c>
      <c r="B20" s="2"/>
      <c r="C20" s="2"/>
      <c r="D20" s="2"/>
      <c r="E20" s="2"/>
      <c r="F20" s="2"/>
      <c r="G20" s="2"/>
      <c r="H20" s="2"/>
      <c r="I20" s="10"/>
    </row>
    <row r="21" spans="1:9" x14ac:dyDescent="0.2">
      <c r="A21" s="1" t="s">
        <v>15</v>
      </c>
      <c r="B21" s="2"/>
      <c r="C21" s="2"/>
      <c r="D21" s="2"/>
      <c r="E21" s="2"/>
      <c r="F21" s="2"/>
      <c r="G21" s="2"/>
      <c r="H21" s="2"/>
      <c r="I21" s="9">
        <f>SUM(I22:I29)</f>
        <v>0.85054999999999992</v>
      </c>
    </row>
    <row r="22" spans="1:9" x14ac:dyDescent="0.2">
      <c r="A22" s="3" t="s">
        <v>16</v>
      </c>
      <c r="B22" s="2"/>
      <c r="C22" s="2"/>
      <c r="D22" s="2"/>
      <c r="E22" s="2"/>
      <c r="F22" s="2"/>
      <c r="G22" s="2"/>
      <c r="H22" s="2"/>
      <c r="I22" s="10"/>
    </row>
    <row r="23" spans="1:9" x14ac:dyDescent="0.2">
      <c r="A23" s="3" t="s">
        <v>17</v>
      </c>
      <c r="B23" s="2"/>
      <c r="C23" s="2"/>
      <c r="D23" s="2"/>
      <c r="E23" s="2"/>
      <c r="F23" s="2"/>
      <c r="G23" s="2"/>
      <c r="H23" s="2"/>
      <c r="I23" s="10"/>
    </row>
    <row r="24" spans="1:9" x14ac:dyDescent="0.2">
      <c r="A24" s="3" t="s">
        <v>18</v>
      </c>
      <c r="B24" s="2"/>
      <c r="C24" s="2"/>
      <c r="D24" s="2"/>
      <c r="E24" s="2"/>
      <c r="F24" s="2"/>
      <c r="G24" s="2"/>
      <c r="H24" s="2"/>
      <c r="I24" s="10"/>
    </row>
    <row r="25" spans="1:9" x14ac:dyDescent="0.2">
      <c r="A25" s="3" t="s">
        <v>19</v>
      </c>
      <c r="B25" s="2"/>
      <c r="C25" s="2"/>
      <c r="D25" s="2"/>
      <c r="E25" s="2"/>
      <c r="F25" s="2"/>
      <c r="G25" s="2"/>
      <c r="H25" s="2"/>
      <c r="I25" s="10"/>
    </row>
    <row r="26" spans="1:9" x14ac:dyDescent="0.2">
      <c r="A26" s="3" t="s">
        <v>20</v>
      </c>
      <c r="B26" s="2"/>
      <c r="C26" s="2"/>
      <c r="D26" s="2"/>
      <c r="E26" s="2"/>
      <c r="F26" s="2"/>
      <c r="G26" s="2"/>
      <c r="H26" s="2"/>
      <c r="I26" s="10">
        <v>0.30099999999999999</v>
      </c>
    </row>
    <row r="27" spans="1:9" x14ac:dyDescent="0.2">
      <c r="A27" s="3" t="s">
        <v>21</v>
      </c>
      <c r="B27" s="2"/>
      <c r="C27" s="2"/>
      <c r="D27" s="2"/>
      <c r="E27" s="2"/>
      <c r="F27" s="2"/>
      <c r="G27" s="2"/>
      <c r="H27" s="2"/>
      <c r="I27" s="10">
        <v>0.54954999999999998</v>
      </c>
    </row>
    <row r="28" spans="1:9" x14ac:dyDescent="0.2">
      <c r="A28" s="3" t="s">
        <v>22</v>
      </c>
      <c r="B28" s="2"/>
      <c r="C28" s="2"/>
      <c r="D28" s="2"/>
      <c r="E28" s="2"/>
      <c r="F28" s="2"/>
      <c r="G28" s="2"/>
      <c r="H28" s="2"/>
      <c r="I28" s="10">
        <v>0</v>
      </c>
    </row>
    <row r="29" spans="1:9" x14ac:dyDescent="0.2">
      <c r="A29" s="3" t="s">
        <v>23</v>
      </c>
      <c r="B29" s="2"/>
      <c r="C29" s="2"/>
      <c r="D29" s="2"/>
      <c r="E29" s="2"/>
      <c r="F29" s="2"/>
      <c r="G29" s="2"/>
      <c r="H29" s="2"/>
      <c r="I29" s="10">
        <v>0</v>
      </c>
    </row>
    <row r="30" spans="1:9" x14ac:dyDescent="0.2">
      <c r="A30" s="3"/>
      <c r="B30" s="2"/>
      <c r="C30" s="2"/>
      <c r="D30" s="2"/>
      <c r="E30" s="2"/>
      <c r="F30" s="2"/>
      <c r="G30" s="2"/>
      <c r="H30" s="2"/>
      <c r="I30" s="7"/>
    </row>
    <row r="31" spans="1:9" x14ac:dyDescent="0.2">
      <c r="A31" s="1" t="s">
        <v>24</v>
      </c>
      <c r="B31" s="2"/>
      <c r="C31" s="2"/>
      <c r="D31" s="2"/>
      <c r="E31" s="2"/>
      <c r="F31" s="2"/>
      <c r="G31" s="2"/>
      <c r="H31" s="2"/>
      <c r="I31" s="9">
        <f>I32+I33</f>
        <v>0</v>
      </c>
    </row>
    <row r="32" spans="1:9" x14ac:dyDescent="0.2">
      <c r="A32" s="3" t="s">
        <v>25</v>
      </c>
      <c r="B32" s="2"/>
      <c r="C32" s="2"/>
      <c r="D32" s="2"/>
      <c r="E32" s="2"/>
      <c r="F32" s="2"/>
      <c r="G32" s="2"/>
      <c r="H32" s="2"/>
      <c r="I32" s="10"/>
    </row>
    <row r="33" spans="1:9" x14ac:dyDescent="0.2">
      <c r="A33" s="3" t="s">
        <v>26</v>
      </c>
      <c r="B33" s="2"/>
      <c r="C33" s="2"/>
      <c r="D33" s="2"/>
      <c r="E33" s="2"/>
      <c r="F33" s="2"/>
      <c r="G33" s="2"/>
      <c r="H33" s="2"/>
      <c r="I33" s="10"/>
    </row>
    <row r="34" spans="1:9" x14ac:dyDescent="0.2">
      <c r="A34" s="3"/>
      <c r="B34" s="2"/>
      <c r="C34" s="2"/>
      <c r="D34" s="2"/>
      <c r="E34" s="2"/>
      <c r="F34" s="2"/>
      <c r="G34" s="2"/>
      <c r="H34" s="2"/>
      <c r="I34" s="7"/>
    </row>
    <row r="35" spans="1:9" x14ac:dyDescent="0.2">
      <c r="A35" s="1" t="s">
        <v>27</v>
      </c>
      <c r="B35" s="2"/>
      <c r="C35" s="2"/>
      <c r="D35" s="2"/>
      <c r="E35" s="2"/>
      <c r="F35" s="2"/>
      <c r="G35" s="2"/>
      <c r="H35" s="2"/>
      <c r="I35" s="9">
        <f>I10+I14+I17+I21+I31</f>
        <v>2.4630099999999997</v>
      </c>
    </row>
    <row r="36" spans="1:9" x14ac:dyDescent="0.2">
      <c r="A36" s="3"/>
      <c r="B36" s="2"/>
      <c r="C36" s="2"/>
      <c r="D36" s="2"/>
      <c r="E36" s="2"/>
      <c r="F36" s="2"/>
      <c r="G36" s="2"/>
      <c r="H36" s="2"/>
      <c r="I36" s="7"/>
    </row>
    <row r="37" spans="1:9" x14ac:dyDescent="0.2">
      <c r="A37" s="1" t="s">
        <v>28</v>
      </c>
      <c r="B37" s="2"/>
      <c r="C37" s="2"/>
      <c r="D37" s="2"/>
      <c r="E37" s="2"/>
      <c r="F37" s="2"/>
      <c r="G37" s="2"/>
      <c r="H37" s="2"/>
      <c r="I37" s="8"/>
    </row>
    <row r="38" spans="1:9" x14ac:dyDescent="0.2">
      <c r="A38" s="3" t="s">
        <v>29</v>
      </c>
      <c r="B38" s="2"/>
      <c r="C38" s="2"/>
      <c r="D38" s="2"/>
      <c r="E38" s="2"/>
      <c r="F38" s="2"/>
      <c r="G38" s="2"/>
      <c r="H38" s="2"/>
      <c r="I38" s="11">
        <f>(I18+I21+I33)/I41</f>
        <v>8.9510341441093852E-5</v>
      </c>
    </row>
    <row r="39" spans="1:9" x14ac:dyDescent="0.2">
      <c r="A39" s="3" t="s">
        <v>30</v>
      </c>
      <c r="B39" s="2"/>
      <c r="C39" s="2"/>
      <c r="D39" s="2"/>
      <c r="E39" s="2"/>
      <c r="F39" s="2"/>
      <c r="G39" s="2"/>
      <c r="H39" s="2"/>
      <c r="I39" s="11">
        <f>I35/9642.14</f>
        <v>2.5544225659449043E-4</v>
      </c>
    </row>
    <row r="40" spans="1:9" x14ac:dyDescent="0.2">
      <c r="A40" s="3"/>
      <c r="B40" s="2"/>
      <c r="C40" s="2"/>
      <c r="D40" s="2"/>
      <c r="E40" s="2"/>
      <c r="F40" s="2"/>
      <c r="G40" s="2"/>
      <c r="H40" s="2"/>
      <c r="I40" s="8"/>
    </row>
    <row r="41" spans="1:9" x14ac:dyDescent="0.2">
      <c r="A41" s="1" t="s">
        <v>31</v>
      </c>
      <c r="B41" s="2"/>
      <c r="C41" s="2"/>
      <c r="D41" s="2"/>
      <c r="E41" s="2"/>
      <c r="F41" s="2"/>
      <c r="G41" s="2"/>
      <c r="H41" s="2"/>
      <c r="I41" s="9">
        <v>9502.2540000000008</v>
      </c>
    </row>
    <row r="44" spans="1:9" x14ac:dyDescent="0.2">
      <c r="A44" s="12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K27" sqref="K27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4"/>
      <c r="B2" s="5"/>
      <c r="C2" s="5"/>
      <c r="D2" s="5"/>
      <c r="E2" s="5"/>
      <c r="F2" s="5"/>
      <c r="G2" s="5"/>
      <c r="H2" s="5"/>
      <c r="I2" s="5"/>
    </row>
    <row r="3" spans="1:9" x14ac:dyDescent="0.2">
      <c r="A3" s="6" t="s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2">
      <c r="A4" s="4"/>
      <c r="B4" s="5"/>
      <c r="C4" s="5"/>
      <c r="D4" s="5"/>
      <c r="E4" s="5"/>
      <c r="F4" s="5"/>
      <c r="G4" s="5"/>
      <c r="H4" s="5"/>
      <c r="I4" s="5"/>
    </row>
    <row r="5" spans="1:9" x14ac:dyDescent="0.2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9" x14ac:dyDescent="0.2">
      <c r="A6" s="4"/>
      <c r="B6" s="5"/>
      <c r="C6" s="5"/>
      <c r="D6" s="5"/>
      <c r="E6" s="5"/>
      <c r="F6" s="5"/>
      <c r="G6" s="5"/>
      <c r="H6" s="5"/>
      <c r="I6" s="5"/>
    </row>
    <row r="7" spans="1:9" x14ac:dyDescent="0.2">
      <c r="A7" s="4" t="s">
        <v>99</v>
      </c>
      <c r="B7" s="5"/>
      <c r="C7" s="5"/>
      <c r="D7" s="5"/>
      <c r="E7" s="5"/>
      <c r="F7" s="5"/>
      <c r="G7" s="5"/>
      <c r="H7" s="5"/>
      <c r="I7" s="5"/>
    </row>
    <row r="8" spans="1:9" x14ac:dyDescent="0.2">
      <c r="A8" s="4"/>
      <c r="B8" s="5"/>
      <c r="C8" s="5"/>
      <c r="D8" s="5"/>
      <c r="E8" s="5"/>
      <c r="F8" s="5"/>
      <c r="G8" s="5"/>
      <c r="H8" s="5"/>
      <c r="I8" s="5"/>
    </row>
    <row r="9" spans="1:9" x14ac:dyDescent="0.2">
      <c r="A9" s="3"/>
      <c r="B9" s="2"/>
      <c r="C9" s="2"/>
      <c r="D9" s="2"/>
      <c r="E9" s="2"/>
      <c r="F9" s="2"/>
      <c r="G9" s="2"/>
      <c r="H9" s="2"/>
      <c r="I9" s="8" t="s">
        <v>4</v>
      </c>
    </row>
    <row r="10" spans="1:9" x14ac:dyDescent="0.2">
      <c r="A10" s="1" t="s">
        <v>5</v>
      </c>
      <c r="B10" s="2"/>
      <c r="C10" s="2"/>
      <c r="D10" s="2"/>
      <c r="E10" s="2"/>
      <c r="F10" s="2"/>
      <c r="G10" s="2"/>
      <c r="H10" s="2"/>
      <c r="I10" s="9">
        <f>I11+I12</f>
        <v>0.66834000000000005</v>
      </c>
    </row>
    <row r="11" spans="1:9" x14ac:dyDescent="0.2">
      <c r="A11" s="3" t="s">
        <v>6</v>
      </c>
      <c r="B11" s="2"/>
      <c r="C11" s="2"/>
      <c r="D11" s="2"/>
      <c r="E11" s="2"/>
      <c r="F11" s="2"/>
      <c r="G11" s="2"/>
      <c r="H11" s="2"/>
      <c r="I11" s="10"/>
    </row>
    <row r="12" spans="1:9" x14ac:dyDescent="0.2">
      <c r="A12" s="3" t="s">
        <v>7</v>
      </c>
      <c r="B12" s="2"/>
      <c r="C12" s="2"/>
      <c r="D12" s="2"/>
      <c r="E12" s="2"/>
      <c r="F12" s="2"/>
      <c r="G12" s="2"/>
      <c r="H12" s="2"/>
      <c r="I12" s="10">
        <v>0.66834000000000005</v>
      </c>
    </row>
    <row r="13" spans="1:9" x14ac:dyDescent="0.2">
      <c r="A13" s="3"/>
      <c r="B13" s="2"/>
      <c r="C13" s="2"/>
      <c r="D13" s="2"/>
      <c r="E13" s="2"/>
      <c r="F13" s="2"/>
      <c r="G13" s="2"/>
      <c r="H13" s="2"/>
      <c r="I13" s="7"/>
    </row>
    <row r="14" spans="1:9" x14ac:dyDescent="0.2">
      <c r="A14" s="1" t="s">
        <v>8</v>
      </c>
      <c r="B14" s="2"/>
      <c r="C14" s="2"/>
      <c r="D14" s="2"/>
      <c r="E14" s="2"/>
      <c r="F14" s="2"/>
      <c r="G14" s="2"/>
      <c r="H14" s="2"/>
      <c r="I14" s="9">
        <f>I15+I16</f>
        <v>0.23943</v>
      </c>
    </row>
    <row r="15" spans="1:9" x14ac:dyDescent="0.2">
      <c r="A15" s="3" t="s">
        <v>9</v>
      </c>
      <c r="B15" s="2"/>
      <c r="C15" s="2"/>
      <c r="D15" s="2"/>
      <c r="E15" s="2"/>
      <c r="F15" s="2"/>
      <c r="G15" s="2"/>
      <c r="H15" s="2"/>
      <c r="I15" s="10"/>
    </row>
    <row r="16" spans="1:9" x14ac:dyDescent="0.2">
      <c r="A16" s="3" t="s">
        <v>10</v>
      </c>
      <c r="B16" s="2"/>
      <c r="C16" s="2"/>
      <c r="D16" s="2"/>
      <c r="E16" s="2"/>
      <c r="F16" s="2"/>
      <c r="G16" s="2"/>
      <c r="H16" s="2"/>
      <c r="I16" s="10">
        <v>0.23943</v>
      </c>
    </row>
    <row r="17" spans="1:9" x14ac:dyDescent="0.2">
      <c r="A17" s="1" t="s">
        <v>11</v>
      </c>
      <c r="B17" s="2"/>
      <c r="C17" s="2"/>
      <c r="D17" s="2"/>
      <c r="E17" s="2"/>
      <c r="F17" s="2"/>
      <c r="G17" s="2"/>
      <c r="H17" s="2"/>
      <c r="I17" s="9">
        <f>I18+I19+I20</f>
        <v>0</v>
      </c>
    </row>
    <row r="18" spans="1:9" x14ac:dyDescent="0.2">
      <c r="A18" s="3" t="s">
        <v>12</v>
      </c>
      <c r="B18" s="2"/>
      <c r="C18" s="2"/>
      <c r="D18" s="2"/>
      <c r="E18" s="2"/>
      <c r="F18" s="2"/>
      <c r="G18" s="2"/>
      <c r="H18" s="2"/>
      <c r="I18" s="10">
        <v>0</v>
      </c>
    </row>
    <row r="19" spans="1:9" x14ac:dyDescent="0.2">
      <c r="A19" s="3" t="s">
        <v>13</v>
      </c>
      <c r="B19" s="2"/>
      <c r="C19" s="2"/>
      <c r="D19" s="2"/>
      <c r="E19" s="2"/>
      <c r="F19" s="2"/>
      <c r="G19" s="2"/>
      <c r="H19" s="2"/>
      <c r="I19" s="10"/>
    </row>
    <row r="20" spans="1:9" x14ac:dyDescent="0.2">
      <c r="A20" s="3" t="s">
        <v>14</v>
      </c>
      <c r="B20" s="2"/>
      <c r="C20" s="2"/>
      <c r="D20" s="2"/>
      <c r="E20" s="2"/>
      <c r="F20" s="2"/>
      <c r="G20" s="2"/>
      <c r="H20" s="2"/>
      <c r="I20" s="10"/>
    </row>
    <row r="21" spans="1:9" x14ac:dyDescent="0.2">
      <c r="A21" s="1" t="s">
        <v>15</v>
      </c>
      <c r="B21" s="2"/>
      <c r="C21" s="2"/>
      <c r="D21" s="2"/>
      <c r="E21" s="2"/>
      <c r="F21" s="2"/>
      <c r="G21" s="2"/>
      <c r="H21" s="2"/>
      <c r="I21" s="9">
        <f>SUM(I22:I29)</f>
        <v>1.2808999999999999</v>
      </c>
    </row>
    <row r="22" spans="1:9" x14ac:dyDescent="0.2">
      <c r="A22" s="3" t="s">
        <v>16</v>
      </c>
      <c r="B22" s="2"/>
      <c r="C22" s="2"/>
      <c r="D22" s="2"/>
      <c r="E22" s="2"/>
      <c r="F22" s="2"/>
      <c r="G22" s="2"/>
      <c r="H22" s="2"/>
      <c r="I22" s="10"/>
    </row>
    <row r="23" spans="1:9" x14ac:dyDescent="0.2">
      <c r="A23" s="3" t="s">
        <v>17</v>
      </c>
      <c r="B23" s="2"/>
      <c r="C23" s="2"/>
      <c r="D23" s="2"/>
      <c r="E23" s="2"/>
      <c r="F23" s="2"/>
      <c r="G23" s="2"/>
      <c r="H23" s="2"/>
      <c r="I23" s="10"/>
    </row>
    <row r="24" spans="1:9" x14ac:dyDescent="0.2">
      <c r="A24" s="3" t="s">
        <v>18</v>
      </c>
      <c r="B24" s="2"/>
      <c r="C24" s="2"/>
      <c r="D24" s="2"/>
      <c r="E24" s="2"/>
      <c r="F24" s="2"/>
      <c r="G24" s="2"/>
      <c r="H24" s="2"/>
      <c r="I24" s="10"/>
    </row>
    <row r="25" spans="1:9" x14ac:dyDescent="0.2">
      <c r="A25" s="3" t="s">
        <v>19</v>
      </c>
      <c r="B25" s="2"/>
      <c r="C25" s="2"/>
      <c r="D25" s="2"/>
      <c r="E25" s="2"/>
      <c r="F25" s="2"/>
      <c r="G25" s="2"/>
      <c r="H25" s="2"/>
      <c r="I25" s="10"/>
    </row>
    <row r="26" spans="1:9" x14ac:dyDescent="0.2">
      <c r="A26" s="3" t="s">
        <v>20</v>
      </c>
      <c r="B26" s="2"/>
      <c r="C26" s="2"/>
      <c r="D26" s="2"/>
      <c r="E26" s="2"/>
      <c r="F26" s="2"/>
      <c r="G26" s="2"/>
      <c r="H26" s="2"/>
      <c r="I26" s="10">
        <v>0.41199999999999998</v>
      </c>
    </row>
    <row r="27" spans="1:9" x14ac:dyDescent="0.2">
      <c r="A27" s="3" t="s">
        <v>21</v>
      </c>
      <c r="B27" s="2"/>
      <c r="C27" s="2"/>
      <c r="D27" s="2"/>
      <c r="E27" s="2"/>
      <c r="F27" s="2"/>
      <c r="G27" s="2"/>
      <c r="H27" s="2"/>
      <c r="I27" s="10">
        <v>0.86890000000000001</v>
      </c>
    </row>
    <row r="28" spans="1:9" x14ac:dyDescent="0.2">
      <c r="A28" s="3" t="s">
        <v>22</v>
      </c>
      <c r="B28" s="2"/>
      <c r="C28" s="2"/>
      <c r="D28" s="2"/>
      <c r="E28" s="2"/>
      <c r="F28" s="2"/>
      <c r="G28" s="2"/>
      <c r="H28" s="2"/>
      <c r="I28" s="10">
        <v>0</v>
      </c>
    </row>
    <row r="29" spans="1:9" x14ac:dyDescent="0.2">
      <c r="A29" s="3" t="s">
        <v>23</v>
      </c>
      <c r="B29" s="2"/>
      <c r="C29" s="2"/>
      <c r="D29" s="2"/>
      <c r="E29" s="2"/>
      <c r="F29" s="2"/>
      <c r="G29" s="2"/>
      <c r="H29" s="2"/>
      <c r="I29" s="10">
        <v>0</v>
      </c>
    </row>
    <row r="30" spans="1:9" x14ac:dyDescent="0.2">
      <c r="A30" s="3"/>
      <c r="B30" s="2"/>
      <c r="C30" s="2"/>
      <c r="D30" s="2"/>
      <c r="E30" s="2"/>
      <c r="F30" s="2"/>
      <c r="G30" s="2"/>
      <c r="H30" s="2"/>
      <c r="I30" s="7"/>
    </row>
    <row r="31" spans="1:9" x14ac:dyDescent="0.2">
      <c r="A31" s="1" t="s">
        <v>24</v>
      </c>
      <c r="B31" s="2"/>
      <c r="C31" s="2"/>
      <c r="D31" s="2"/>
      <c r="E31" s="2"/>
      <c r="F31" s="2"/>
      <c r="G31" s="2"/>
      <c r="H31" s="2"/>
      <c r="I31" s="9">
        <f>I32+I33</f>
        <v>0</v>
      </c>
    </row>
    <row r="32" spans="1:9" x14ac:dyDescent="0.2">
      <c r="A32" s="3" t="s">
        <v>25</v>
      </c>
      <c r="B32" s="2"/>
      <c r="C32" s="2"/>
      <c r="D32" s="2"/>
      <c r="E32" s="2"/>
      <c r="F32" s="2"/>
      <c r="G32" s="2"/>
      <c r="H32" s="2"/>
      <c r="I32" s="10"/>
    </row>
    <row r="33" spans="1:9" x14ac:dyDescent="0.2">
      <c r="A33" s="3" t="s">
        <v>26</v>
      </c>
      <c r="B33" s="2"/>
      <c r="C33" s="2"/>
      <c r="D33" s="2"/>
      <c r="E33" s="2"/>
      <c r="F33" s="2"/>
      <c r="G33" s="2"/>
      <c r="H33" s="2"/>
      <c r="I33" s="10"/>
    </row>
    <row r="34" spans="1:9" x14ac:dyDescent="0.2">
      <c r="A34" s="3"/>
      <c r="B34" s="2"/>
      <c r="C34" s="2"/>
      <c r="D34" s="2"/>
      <c r="E34" s="2"/>
      <c r="F34" s="2"/>
      <c r="G34" s="2"/>
      <c r="H34" s="2"/>
      <c r="I34" s="7"/>
    </row>
    <row r="35" spans="1:9" x14ac:dyDescent="0.2">
      <c r="A35" s="1" t="s">
        <v>27</v>
      </c>
      <c r="B35" s="2"/>
      <c r="C35" s="2"/>
      <c r="D35" s="2"/>
      <c r="E35" s="2"/>
      <c r="F35" s="2"/>
      <c r="G35" s="2"/>
      <c r="H35" s="2"/>
      <c r="I35" s="9">
        <f>I10+I14+I17+I21+I31</f>
        <v>2.1886700000000001</v>
      </c>
    </row>
    <row r="36" spans="1:9" x14ac:dyDescent="0.2">
      <c r="A36" s="3"/>
      <c r="B36" s="2"/>
      <c r="C36" s="2"/>
      <c r="D36" s="2"/>
      <c r="E36" s="2"/>
      <c r="F36" s="2"/>
      <c r="G36" s="2"/>
      <c r="H36" s="2"/>
      <c r="I36" s="7"/>
    </row>
    <row r="37" spans="1:9" x14ac:dyDescent="0.2">
      <c r="A37" s="1" t="s">
        <v>28</v>
      </c>
      <c r="B37" s="2"/>
      <c r="C37" s="2"/>
      <c r="D37" s="2"/>
      <c r="E37" s="2"/>
      <c r="F37" s="2"/>
      <c r="G37" s="2"/>
      <c r="H37" s="2"/>
      <c r="I37" s="8"/>
    </row>
    <row r="38" spans="1:9" x14ac:dyDescent="0.2">
      <c r="A38" s="3" t="s">
        <v>29</v>
      </c>
      <c r="B38" s="2"/>
      <c r="C38" s="2"/>
      <c r="D38" s="2"/>
      <c r="E38" s="2"/>
      <c r="F38" s="2"/>
      <c r="G38" s="2"/>
      <c r="H38" s="2"/>
      <c r="I38" s="11">
        <f>(I18+I21+I33)/I41</f>
        <v>2.3056484517018939E-4</v>
      </c>
    </row>
    <row r="39" spans="1:9" x14ac:dyDescent="0.2">
      <c r="A39" s="3" t="s">
        <v>30</v>
      </c>
      <c r="B39" s="2"/>
      <c r="C39" s="2"/>
      <c r="D39" s="2"/>
      <c r="E39" s="2"/>
      <c r="F39" s="2"/>
      <c r="G39" s="2"/>
      <c r="H39" s="2"/>
      <c r="I39" s="11">
        <f>I35/5545.92</f>
        <v>3.9464507241359416E-4</v>
      </c>
    </row>
    <row r="40" spans="1:9" x14ac:dyDescent="0.2">
      <c r="A40" s="3"/>
      <c r="B40" s="2"/>
      <c r="C40" s="2"/>
      <c r="D40" s="2"/>
      <c r="E40" s="2"/>
      <c r="F40" s="2"/>
      <c r="G40" s="2"/>
      <c r="H40" s="2"/>
      <c r="I40" s="8"/>
    </row>
    <row r="41" spans="1:9" x14ac:dyDescent="0.2">
      <c r="A41" s="1" t="s">
        <v>31</v>
      </c>
      <c r="B41" s="2"/>
      <c r="C41" s="2"/>
      <c r="D41" s="2"/>
      <c r="E41" s="2"/>
      <c r="F41" s="2"/>
      <c r="G41" s="2"/>
      <c r="H41" s="2"/>
      <c r="I41" s="9">
        <v>5555.4870000000001</v>
      </c>
    </row>
    <row r="44" spans="1:9" x14ac:dyDescent="0.2">
      <c r="A44" s="12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N23" sqref="N23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4"/>
      <c r="B2" s="5"/>
      <c r="C2" s="5"/>
      <c r="D2" s="5"/>
      <c r="E2" s="5"/>
      <c r="F2" s="5"/>
      <c r="G2" s="5"/>
      <c r="H2" s="5"/>
      <c r="I2" s="5"/>
    </row>
    <row r="3" spans="1:9" x14ac:dyDescent="0.2">
      <c r="A3" s="6" t="s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2">
      <c r="A4" s="4"/>
      <c r="B4" s="5"/>
      <c r="C4" s="5"/>
      <c r="D4" s="5"/>
      <c r="E4" s="5"/>
      <c r="F4" s="5"/>
      <c r="G4" s="5"/>
      <c r="H4" s="5"/>
      <c r="I4" s="5"/>
    </row>
    <row r="5" spans="1:9" x14ac:dyDescent="0.2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9" x14ac:dyDescent="0.2">
      <c r="A6" s="4"/>
      <c r="B6" s="5"/>
      <c r="C6" s="5"/>
      <c r="D6" s="5"/>
      <c r="E6" s="5"/>
      <c r="F6" s="5"/>
      <c r="G6" s="5"/>
      <c r="H6" s="5"/>
      <c r="I6" s="5"/>
    </row>
    <row r="7" spans="1:9" x14ac:dyDescent="0.2">
      <c r="A7" s="4" t="s">
        <v>100</v>
      </c>
      <c r="B7" s="5"/>
      <c r="C7" s="5"/>
      <c r="D7" s="5"/>
      <c r="E7" s="5"/>
      <c r="F7" s="5"/>
      <c r="G7" s="5"/>
      <c r="H7" s="5"/>
      <c r="I7" s="5"/>
    </row>
    <row r="8" spans="1:9" x14ac:dyDescent="0.2">
      <c r="A8" s="4"/>
      <c r="B8" s="5"/>
      <c r="C8" s="5"/>
      <c r="D8" s="5"/>
      <c r="E8" s="5"/>
      <c r="F8" s="5"/>
      <c r="G8" s="5"/>
      <c r="H8" s="5"/>
      <c r="I8" s="5"/>
    </row>
    <row r="9" spans="1:9" x14ac:dyDescent="0.2">
      <c r="A9" s="3"/>
      <c r="B9" s="2"/>
      <c r="C9" s="2"/>
      <c r="D9" s="2"/>
      <c r="E9" s="2"/>
      <c r="F9" s="2"/>
      <c r="G9" s="2"/>
      <c r="H9" s="2"/>
      <c r="I9" s="8" t="s">
        <v>4</v>
      </c>
    </row>
    <row r="10" spans="1:9" x14ac:dyDescent="0.2">
      <c r="A10" s="1" t="s">
        <v>5</v>
      </c>
      <c r="B10" s="2"/>
      <c r="C10" s="2"/>
      <c r="D10" s="2"/>
      <c r="E10" s="2"/>
      <c r="F10" s="2"/>
      <c r="G10" s="2"/>
      <c r="H10" s="2"/>
      <c r="I10" s="9">
        <f>I11+I12</f>
        <v>23.585139999999999</v>
      </c>
    </row>
    <row r="11" spans="1:9" x14ac:dyDescent="0.2">
      <c r="A11" s="3" t="s">
        <v>6</v>
      </c>
      <c r="B11" s="2"/>
      <c r="C11" s="2"/>
      <c r="D11" s="2"/>
      <c r="E11" s="2"/>
      <c r="F11" s="2"/>
      <c r="G11" s="2"/>
      <c r="H11" s="2"/>
      <c r="I11" s="10"/>
    </row>
    <row r="12" spans="1:9" x14ac:dyDescent="0.2">
      <c r="A12" s="3" t="s">
        <v>7</v>
      </c>
      <c r="B12" s="2"/>
      <c r="C12" s="2"/>
      <c r="D12" s="2"/>
      <c r="E12" s="2"/>
      <c r="F12" s="2"/>
      <c r="G12" s="2"/>
      <c r="H12" s="2"/>
      <c r="I12" s="10">
        <v>23.585139999999999</v>
      </c>
    </row>
    <row r="13" spans="1:9" x14ac:dyDescent="0.2">
      <c r="A13" s="3"/>
      <c r="B13" s="2"/>
      <c r="C13" s="2"/>
      <c r="D13" s="2"/>
      <c r="E13" s="2"/>
      <c r="F13" s="2"/>
      <c r="G13" s="2"/>
      <c r="H13" s="2"/>
      <c r="I13" s="7"/>
    </row>
    <row r="14" spans="1:9" x14ac:dyDescent="0.2">
      <c r="A14" s="1" t="s">
        <v>8</v>
      </c>
      <c r="B14" s="2"/>
      <c r="C14" s="2"/>
      <c r="D14" s="2"/>
      <c r="E14" s="2"/>
      <c r="F14" s="2"/>
      <c r="G14" s="2"/>
      <c r="H14" s="2"/>
      <c r="I14" s="9">
        <f>I15+I16</f>
        <v>2.5574699999999999</v>
      </c>
    </row>
    <row r="15" spans="1:9" x14ac:dyDescent="0.2">
      <c r="A15" s="3" t="s">
        <v>9</v>
      </c>
      <c r="B15" s="2"/>
      <c r="C15" s="2"/>
      <c r="D15" s="2"/>
      <c r="E15" s="2"/>
      <c r="F15" s="2"/>
      <c r="G15" s="2"/>
      <c r="H15" s="2"/>
      <c r="I15" s="10"/>
    </row>
    <row r="16" spans="1:9" x14ac:dyDescent="0.2">
      <c r="A16" s="3" t="s">
        <v>10</v>
      </c>
      <c r="B16" s="2"/>
      <c r="C16" s="2"/>
      <c r="D16" s="2"/>
      <c r="E16" s="2"/>
      <c r="F16" s="2"/>
      <c r="G16" s="2"/>
      <c r="H16" s="2"/>
      <c r="I16" s="10">
        <v>2.5574699999999999</v>
      </c>
    </row>
    <row r="17" spans="1:9" x14ac:dyDescent="0.2">
      <c r="A17" s="1" t="s">
        <v>11</v>
      </c>
      <c r="B17" s="2"/>
      <c r="C17" s="2"/>
      <c r="D17" s="2"/>
      <c r="E17" s="2"/>
      <c r="F17" s="2"/>
      <c r="G17" s="2"/>
      <c r="H17" s="2"/>
      <c r="I17" s="9">
        <f>I18+I19+I20</f>
        <v>0</v>
      </c>
    </row>
    <row r="18" spans="1:9" x14ac:dyDescent="0.2">
      <c r="A18" s="3" t="s">
        <v>12</v>
      </c>
      <c r="B18" s="2"/>
      <c r="C18" s="2"/>
      <c r="D18" s="2"/>
      <c r="E18" s="2"/>
      <c r="F18" s="2"/>
      <c r="G18" s="2"/>
      <c r="H18" s="2"/>
      <c r="I18" s="10">
        <v>0</v>
      </c>
    </row>
    <row r="19" spans="1:9" x14ac:dyDescent="0.2">
      <c r="A19" s="3" t="s">
        <v>13</v>
      </c>
      <c r="B19" s="2"/>
      <c r="C19" s="2"/>
      <c r="D19" s="2"/>
      <c r="E19" s="2"/>
      <c r="F19" s="2"/>
      <c r="G19" s="2"/>
      <c r="H19" s="2"/>
      <c r="I19" s="10"/>
    </row>
    <row r="20" spans="1:9" x14ac:dyDescent="0.2">
      <c r="A20" s="3" t="s">
        <v>14</v>
      </c>
      <c r="B20" s="2"/>
      <c r="C20" s="2"/>
      <c r="D20" s="2"/>
      <c r="E20" s="2"/>
      <c r="F20" s="2"/>
      <c r="G20" s="2"/>
      <c r="H20" s="2"/>
      <c r="I20" s="10"/>
    </row>
    <row r="21" spans="1:9" x14ac:dyDescent="0.2">
      <c r="A21" s="1" t="s">
        <v>15</v>
      </c>
      <c r="B21" s="2"/>
      <c r="C21" s="2"/>
      <c r="D21" s="2"/>
      <c r="E21" s="2"/>
      <c r="F21" s="2"/>
      <c r="G21" s="2"/>
      <c r="H21" s="2"/>
      <c r="I21" s="9">
        <f>SUM(I22:I29)</f>
        <v>7.5461499999999999</v>
      </c>
    </row>
    <row r="22" spans="1:9" x14ac:dyDescent="0.2">
      <c r="A22" s="3" t="s">
        <v>16</v>
      </c>
      <c r="B22" s="2"/>
      <c r="C22" s="2"/>
      <c r="D22" s="2"/>
      <c r="E22" s="2"/>
      <c r="F22" s="2"/>
      <c r="G22" s="2"/>
      <c r="H22" s="2"/>
      <c r="I22" s="10"/>
    </row>
    <row r="23" spans="1:9" x14ac:dyDescent="0.2">
      <c r="A23" s="3" t="s">
        <v>17</v>
      </c>
      <c r="B23" s="2"/>
      <c r="C23" s="2"/>
      <c r="D23" s="2"/>
      <c r="E23" s="2"/>
      <c r="F23" s="2"/>
      <c r="G23" s="2"/>
      <c r="H23" s="2"/>
      <c r="I23" s="10"/>
    </row>
    <row r="24" spans="1:9" x14ac:dyDescent="0.2">
      <c r="A24" s="3" t="s">
        <v>18</v>
      </c>
      <c r="B24" s="2"/>
      <c r="C24" s="2"/>
      <c r="D24" s="2"/>
      <c r="E24" s="2"/>
      <c r="F24" s="2"/>
      <c r="G24" s="2"/>
      <c r="H24" s="2"/>
      <c r="I24" s="10"/>
    </row>
    <row r="25" spans="1:9" x14ac:dyDescent="0.2">
      <c r="A25" s="3" t="s">
        <v>19</v>
      </c>
      <c r="B25" s="2"/>
      <c r="C25" s="2"/>
      <c r="D25" s="2"/>
      <c r="E25" s="2"/>
      <c r="F25" s="2"/>
      <c r="G25" s="2"/>
      <c r="H25" s="2"/>
      <c r="I25" s="10"/>
    </row>
    <row r="26" spans="1:9" x14ac:dyDescent="0.2">
      <c r="A26" s="3" t="s">
        <v>20</v>
      </c>
      <c r="B26" s="2"/>
      <c r="C26" s="2"/>
      <c r="D26" s="2"/>
      <c r="E26" s="2"/>
      <c r="F26" s="2"/>
      <c r="G26" s="2"/>
      <c r="H26" s="2"/>
      <c r="I26" s="10">
        <v>0.68799999999999994</v>
      </c>
    </row>
    <row r="27" spans="1:9" x14ac:dyDescent="0.2">
      <c r="A27" s="3" t="s">
        <v>21</v>
      </c>
      <c r="B27" s="2"/>
      <c r="C27" s="2"/>
      <c r="D27" s="2"/>
      <c r="E27" s="2"/>
      <c r="F27" s="2"/>
      <c r="G27" s="2"/>
      <c r="H27" s="2"/>
      <c r="I27" s="10">
        <v>6.8581500000000002</v>
      </c>
    </row>
    <row r="28" spans="1:9" x14ac:dyDescent="0.2">
      <c r="A28" s="3" t="s">
        <v>22</v>
      </c>
      <c r="B28" s="2"/>
      <c r="C28" s="2"/>
      <c r="D28" s="2"/>
      <c r="E28" s="2"/>
      <c r="F28" s="2"/>
      <c r="G28" s="2"/>
      <c r="H28" s="2"/>
      <c r="I28" s="10">
        <v>0</v>
      </c>
    </row>
    <row r="29" spans="1:9" x14ac:dyDescent="0.2">
      <c r="A29" s="3" t="s">
        <v>23</v>
      </c>
      <c r="B29" s="2"/>
      <c r="C29" s="2"/>
      <c r="D29" s="2"/>
      <c r="E29" s="2"/>
      <c r="F29" s="2"/>
      <c r="G29" s="2"/>
      <c r="H29" s="2"/>
      <c r="I29" s="10">
        <v>0</v>
      </c>
    </row>
    <row r="30" spans="1:9" x14ac:dyDescent="0.2">
      <c r="A30" s="3"/>
      <c r="B30" s="2"/>
      <c r="C30" s="2"/>
      <c r="D30" s="2"/>
      <c r="E30" s="2"/>
      <c r="F30" s="2"/>
      <c r="G30" s="2"/>
      <c r="H30" s="2"/>
      <c r="I30" s="7"/>
    </row>
    <row r="31" spans="1:9" x14ac:dyDescent="0.2">
      <c r="A31" s="1" t="s">
        <v>24</v>
      </c>
      <c r="B31" s="2"/>
      <c r="C31" s="2"/>
      <c r="D31" s="2"/>
      <c r="E31" s="2"/>
      <c r="F31" s="2"/>
      <c r="G31" s="2"/>
      <c r="H31" s="2"/>
      <c r="I31" s="9">
        <f>I32+I33</f>
        <v>0</v>
      </c>
    </row>
    <row r="32" spans="1:9" x14ac:dyDescent="0.2">
      <c r="A32" s="3" t="s">
        <v>25</v>
      </c>
      <c r="B32" s="2"/>
      <c r="C32" s="2"/>
      <c r="D32" s="2"/>
      <c r="E32" s="2"/>
      <c r="F32" s="2"/>
      <c r="G32" s="2"/>
      <c r="H32" s="2"/>
      <c r="I32" s="10"/>
    </row>
    <row r="33" spans="1:9" x14ac:dyDescent="0.2">
      <c r="A33" s="3" t="s">
        <v>26</v>
      </c>
      <c r="B33" s="2"/>
      <c r="C33" s="2"/>
      <c r="D33" s="2"/>
      <c r="E33" s="2"/>
      <c r="F33" s="2"/>
      <c r="G33" s="2"/>
      <c r="H33" s="2"/>
      <c r="I33" s="10"/>
    </row>
    <row r="34" spans="1:9" x14ac:dyDescent="0.2">
      <c r="A34" s="3"/>
      <c r="B34" s="2"/>
      <c r="C34" s="2"/>
      <c r="D34" s="2"/>
      <c r="E34" s="2"/>
      <c r="F34" s="2"/>
      <c r="G34" s="2"/>
      <c r="H34" s="2"/>
      <c r="I34" s="7"/>
    </row>
    <row r="35" spans="1:9" x14ac:dyDescent="0.2">
      <c r="A35" s="1" t="s">
        <v>27</v>
      </c>
      <c r="B35" s="2"/>
      <c r="C35" s="2"/>
      <c r="D35" s="2"/>
      <c r="E35" s="2"/>
      <c r="F35" s="2"/>
      <c r="G35" s="2"/>
      <c r="H35" s="2"/>
      <c r="I35" s="9">
        <f>I10+I14+I17+I21+I31</f>
        <v>33.688759999999995</v>
      </c>
    </row>
    <row r="36" spans="1:9" x14ac:dyDescent="0.2">
      <c r="A36" s="3"/>
      <c r="B36" s="2"/>
      <c r="C36" s="2"/>
      <c r="D36" s="2"/>
      <c r="E36" s="2"/>
      <c r="F36" s="2"/>
      <c r="G36" s="2"/>
      <c r="H36" s="2"/>
      <c r="I36" s="7"/>
    </row>
    <row r="37" spans="1:9" x14ac:dyDescent="0.2">
      <c r="A37" s="1" t="s">
        <v>28</v>
      </c>
      <c r="B37" s="2"/>
      <c r="C37" s="2"/>
      <c r="D37" s="2"/>
      <c r="E37" s="2"/>
      <c r="F37" s="2"/>
      <c r="G37" s="2"/>
      <c r="H37" s="2"/>
      <c r="I37" s="8"/>
    </row>
    <row r="38" spans="1:9" x14ac:dyDescent="0.2">
      <c r="A38" s="3" t="s">
        <v>29</v>
      </c>
      <c r="B38" s="2"/>
      <c r="C38" s="2"/>
      <c r="D38" s="2"/>
      <c r="E38" s="2"/>
      <c r="F38" s="2"/>
      <c r="G38" s="2"/>
      <c r="H38" s="2"/>
      <c r="I38" s="11">
        <f>(I18+I21+I33)/I41</f>
        <v>1.547377656093437E-4</v>
      </c>
    </row>
    <row r="39" spans="1:9" x14ac:dyDescent="0.2">
      <c r="A39" s="3" t="s">
        <v>30</v>
      </c>
      <c r="B39" s="2"/>
      <c r="C39" s="2"/>
      <c r="D39" s="2"/>
      <c r="E39" s="2"/>
      <c r="F39" s="2"/>
      <c r="G39" s="2"/>
      <c r="H39" s="2"/>
      <c r="I39" s="11">
        <f>I35/60683.98</f>
        <v>5.5515079927189999E-4</v>
      </c>
    </row>
    <row r="40" spans="1:9" x14ac:dyDescent="0.2">
      <c r="A40" s="3"/>
      <c r="B40" s="2"/>
      <c r="C40" s="2"/>
      <c r="D40" s="2"/>
      <c r="E40" s="2"/>
      <c r="F40" s="2"/>
      <c r="G40" s="2"/>
      <c r="H40" s="2"/>
      <c r="I40" s="8"/>
    </row>
    <row r="41" spans="1:9" x14ac:dyDescent="0.2">
      <c r="A41" s="1" t="s">
        <v>31</v>
      </c>
      <c r="B41" s="2"/>
      <c r="C41" s="2"/>
      <c r="D41" s="2"/>
      <c r="E41" s="2"/>
      <c r="F41" s="2"/>
      <c r="G41" s="2"/>
      <c r="H41" s="2"/>
      <c r="I41" s="9">
        <v>48767.345000000001</v>
      </c>
    </row>
    <row r="44" spans="1:9" x14ac:dyDescent="0.2">
      <c r="A44" s="12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11</vt:i4>
      </vt:variant>
    </vt:vector>
  </HeadingPairs>
  <TitlesOfParts>
    <vt:vector size="11" baseType="lpstr">
      <vt:lpstr>נספח 1</vt:lpstr>
      <vt:lpstr>נספח 2</vt:lpstr>
      <vt:lpstr>נספח 3</vt:lpstr>
      <vt:lpstr>1084</vt:lpstr>
      <vt:lpstr>1537</vt:lpstr>
      <vt:lpstr>1085</vt:lpstr>
      <vt:lpstr>1210</vt:lpstr>
      <vt:lpstr>11957</vt:lpstr>
      <vt:lpstr>2252</vt:lpstr>
      <vt:lpstr>2254</vt:lpstr>
      <vt:lpstr>13229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2024-01-31T09:43:38Z</dcterms:modified>
</cp:coreProperties>
</file>