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דוח הוצאות ישירות אינפינטי 2022\"/>
    </mc:Choice>
  </mc:AlternateContent>
  <bookViews>
    <workbookView xWindow="120" yWindow="120" windowWidth="17040" windowHeight="10560" activeTab="2"/>
  </bookViews>
  <sheets>
    <sheet name="נספח 1" sheetId="1" r:id="rId1"/>
    <sheet name="נספח 2" sheetId="2" r:id="rId2"/>
    <sheet name="נספח 3" sheetId="3" r:id="rId3"/>
    <sheet name="11374" sheetId="4" r:id="rId4"/>
    <sheet name="11373" sheetId="5" r:id="rId5"/>
    <sheet name="11372" sheetId="6" r:id="rId6"/>
    <sheet name="11914" sheetId="7" r:id="rId7"/>
  </sheets>
  <calcPr calcId="162913"/>
</workbook>
</file>

<file path=xl/calcChain.xml><?xml version="1.0" encoding="utf-8"?>
<calcChain xmlns="http://schemas.openxmlformats.org/spreadsheetml/2006/main">
  <c r="I31" i="7" l="1"/>
  <c r="I21" i="7"/>
  <c r="I38" i="7" s="1"/>
  <c r="I17" i="7"/>
  <c r="I14" i="7"/>
  <c r="I10" i="7"/>
  <c r="I31" i="6"/>
  <c r="I21" i="6"/>
  <c r="I38" i="6" s="1"/>
  <c r="I17" i="6"/>
  <c r="I14" i="6"/>
  <c r="I10" i="6"/>
  <c r="I31" i="5"/>
  <c r="I21" i="5"/>
  <c r="I38" i="5" s="1"/>
  <c r="I17" i="5"/>
  <c r="I14" i="5"/>
  <c r="I10" i="5"/>
  <c r="I38" i="4"/>
  <c r="I31" i="4"/>
  <c r="I21" i="4"/>
  <c r="I17" i="4"/>
  <c r="I14" i="4"/>
  <c r="I10" i="4"/>
  <c r="G59" i="3"/>
  <c r="G24" i="3"/>
  <c r="G18" i="3"/>
  <c r="G12" i="3"/>
  <c r="I54" i="2"/>
  <c r="I48" i="2"/>
  <c r="I42" i="2"/>
  <c r="I36" i="2"/>
  <c r="I30" i="2"/>
  <c r="I16" i="2"/>
  <c r="I19" i="2" s="1"/>
  <c r="I56" i="2" s="1"/>
  <c r="I31" i="1"/>
  <c r="I21" i="1"/>
  <c r="I38" i="1" s="1"/>
  <c r="I17" i="1"/>
  <c r="I14" i="1"/>
  <c r="I10" i="1"/>
  <c r="I35" i="1" l="1"/>
  <c r="I39" i="1" s="1"/>
  <c r="I35" i="7"/>
  <c r="I39" i="7" s="1"/>
  <c r="I35" i="6"/>
  <c r="I39" i="6" s="1"/>
  <c r="I35" i="5"/>
  <c r="I39" i="5" s="1"/>
  <c r="I35" i="4"/>
  <c r="I39" i="4" s="1"/>
  <c r="G32" i="3" l="1"/>
  <c r="G61" i="3"/>
</calcChain>
</file>

<file path=xl/sharedStrings.xml><?xml version="1.0" encoding="utf-8"?>
<sst xmlns="http://schemas.openxmlformats.org/spreadsheetml/2006/main" count="265" uniqueCount="101">
  <si>
    <t>דיווח לציבור על הוצאות ישירות המנוכות מחשבונות החוסכים</t>
  </si>
  <si>
    <t>נספח 1 - סך התשלומים ששולמו בגין כל סוג של הוצאה ישירה לשנה המסתיימת ביום: 31/12/2022</t>
  </si>
  <si>
    <t>שם החברה המנהלת: אינפיניטי</t>
  </si>
  <si>
    <t>שם הקופה המדווחת: אינפינטי חסכון לילד</t>
  </si>
  <si>
    <t>אלפי ₪</t>
  </si>
  <si>
    <t>1. סה"כ עמלות קניה ומכירה</t>
  </si>
  <si>
    <t>א. סך עמלות קניה ומכירה  לצדדים קשורים</t>
  </si>
  <si>
    <t>ב. סך עמלות קניה ומכירה לצדדים שאינם קשורים</t>
  </si>
  <si>
    <t>2. סה"כ עמלות קסטודיאן</t>
  </si>
  <si>
    <t>א. סך עמלות קסטודיאן לצדדים  קשורים</t>
  </si>
  <si>
    <t>ב. סך עמלות קסטודיאן לצדדים 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</si>
  <si>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</si>
  <si>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</si>
  <si>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</si>
  <si>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</si>
  <si>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</si>
  <si>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</si>
  <si>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</si>
  <si>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</si>
  <si>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</si>
  <si>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</si>
  <si>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תשלומים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</si>
  <si>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</si>
  <si>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</si>
  <si>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</si>
  <si>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</si>
  <si>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</si>
  <si>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סך הכול הוצאות ישירות</t>
  </si>
  <si>
    <t>7. שיעור הוצאות ישירות</t>
  </si>
  <si>
    <t>א. שיעור סך ההוצאות הישירות , שההוצאה בגינן מוגבלת לשיעור של 0.25% לפי התקנות</t>
  </si>
  <si>
    <t>ב. שיעור סך הוצאות ישירות מסך נכסים לסוף שנה קודמת</t>
  </si>
  <si>
    <t>סך נכסים לסוף שנה קודמת</t>
  </si>
  <si>
    <t>הופק בתוכנת פריים זהב, מהדורה 5.20.143, פריים מערכות, טלפון 03-7760600, www.primesys.co.il</t>
  </si>
  <si>
    <t>נספח 2 - פרוט עמלות והוצאות לשנה המסתיימת ביום: 31/12/2022</t>
  </si>
  <si>
    <t>ברוקראז- עמלות קנייה ומכירה בגין ביצוע עסקאות בניירות ערך סחירים</t>
  </si>
  <si>
    <t>צדדים קשורים</t>
  </si>
  <si>
    <t>(1) ברוקר א</t>
  </si>
  <si>
    <t>(2) ברוקר ב</t>
  </si>
  <si>
    <t>(3) אחרים</t>
  </si>
  <si>
    <t>צדדים שאינם קשורים</t>
  </si>
  <si>
    <t>(1) בנק מזרחי</t>
  </si>
  <si>
    <t>סך עמלות ברוקראז</t>
  </si>
  <si>
    <t>עמלות קסטודיאן</t>
  </si>
  <si>
    <t>(1) קסטודיאן א</t>
  </si>
  <si>
    <t>(2) קסטודיאן ב</t>
  </si>
  <si>
    <t>סך עמלות קסטודיאן</t>
  </si>
  <si>
    <t>הוצאה הנובעת מהשקעה בניירות ערך לא סחירים או ממתן הלוואה</t>
  </si>
  <si>
    <t>(1) גוף/יחיד א</t>
  </si>
  <si>
    <t>(2) גוף/יחיד ב</t>
  </si>
  <si>
    <t>סך הוצאה הנובעת מהשקעה בניירות ערך לא סחירים וממתן הלוואה</t>
  </si>
  <si>
    <t>הוצאה הנובעת מהשקעה בזכויות מקרקעין</t>
  </si>
  <si>
    <t>סך הוצאות הנובעות מהשקעה בזכויות במקרקעין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</si>
  <si>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</si>
  <si>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</si>
  <si>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</si>
  <si>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ההוצאות בעד מתן משכנתאות</t>
  </si>
  <si>
    <t>סך הכל עמלות והוצאות</t>
  </si>
  <si>
    <t>סך הכל נכסים לסוף שנה קודמת</t>
  </si>
  <si>
    <t>נספח 3 - פירוט עמלות ניהול חיצוני לשנה המסתיימת ביום: 31/12/2022</t>
  </si>
  <si>
    <t>תשלום הנובע מהשקעה בקרנות השקעה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</si>
  <si>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</si>
  <si>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</si>
  <si>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</si>
  <si>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</si>
  <si>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סך תשלום למנהלי תיקים זרים</t>
  </si>
  <si>
    <t>תשלום בגין השקעה בקרן נאמנות</t>
  </si>
  <si>
    <t>קרן נאמנות ישראלית</t>
  </si>
  <si>
    <t>(1) מנהל קרנות א</t>
  </si>
  <si>
    <t>(2) מנהל קרנות ב</t>
  </si>
  <si>
    <t>קרן חוץ</t>
  </si>
  <si>
    <t>סך תשלומים בגין השקעה בקרנות נאמנות</t>
  </si>
  <si>
    <t>תשלום בגין השקעה בקרנות סל</t>
  </si>
  <si>
    <t>קרנות סל ישראלית</t>
  </si>
  <si>
    <t>(1) מנפיק תעודה א</t>
  </si>
  <si>
    <t>(2) מנפיק תעודה ב</t>
  </si>
  <si>
    <t>קרן סל זרה</t>
  </si>
  <si>
    <t>GLOBAL X US INF</t>
  </si>
  <si>
    <t>ISHARES FTSE/XI</t>
  </si>
  <si>
    <t>ISHS PHLX SOX S</t>
  </si>
  <si>
    <t>INVESCO EX SOLA</t>
  </si>
  <si>
    <t>VANGUARD S&amp;P 50</t>
  </si>
  <si>
    <t>ISHARES RUSSELL</t>
  </si>
  <si>
    <t>SPDR S&amp;P AEROSP</t>
  </si>
  <si>
    <t>LYXOR MSCI A-C</t>
  </si>
  <si>
    <t>SPDR S&amp;P 500 ET</t>
  </si>
  <si>
    <t>INVESCO QQQ TRU</t>
  </si>
  <si>
    <t>ISHARES EMERGIN</t>
  </si>
  <si>
    <t>SPDR KBW INSURA</t>
  </si>
  <si>
    <t>GLOBAL X LITHIU</t>
  </si>
  <si>
    <t>DB X-TRACKERS M</t>
  </si>
  <si>
    <t>INVESCO MSCI- W</t>
  </si>
  <si>
    <t>AMUNDI MSCI WOR</t>
  </si>
  <si>
    <t>LYXOR MSCI WORL</t>
  </si>
  <si>
    <t>LYXOR CORE MSCI</t>
  </si>
  <si>
    <t>HSBC MSCI WORLD</t>
  </si>
  <si>
    <t>סך תשלומים בגין השקעה בקרנות סל</t>
  </si>
  <si>
    <t>סך הכול עמלות ניהול חיצוני</t>
  </si>
  <si>
    <t>שם הקופה המדווחת: אינפיניטי לילד סיכון מועט</t>
  </si>
  <si>
    <t>שם הקופה המדווחת: אינפיניטי לילד סיכון מוגבר</t>
  </si>
  <si>
    <t>שם הקופה המדווחת: אינפיניטי לילד סיכון בינוני</t>
  </si>
  <si>
    <t>שם הקופה המדווחת: אינפיניטי חיסכון לילד - הלכה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</si>
</sst>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0.00%"/>
    <numFmt numFmtId="166" formatCode="#,##0.000"/>
  </numFmts>
  <fonts count="3" x14ac:knownFonts="1">
    <font>
      <sz val="10"/>
      <name val="Arial"/>
    </font>
    <font>
      <b/>
      <sz val="10"/>
      <name val="Arial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3" fontId="1" fillId="2" borderId="1" xfId="0" applyNumberFormat="1" applyFont="1" applyFill="1" applyBorder="1"/>
    <xf numFmtId="3" fontId="0" fillId="0" borderId="1" xfId="0" applyNumberFormat="1" applyBorder="1"/>
    <xf numFmtId="164" fontId="0" fillId="0" borderId="1" xfId="0" applyNumberFormat="1" applyBorder="1"/>
    <xf numFmtId="0" fontId="2" fillId="0" borderId="0" xfId="0" applyFont="1" applyAlignment="1">
      <alignment horizontal="right" readingOrder="2"/>
    </xf>
    <xf numFmtId="0" fontId="1" fillId="2" borderId="1" xfId="0" applyFont="1" applyFill="1" applyBorder="1" applyAlignment="1">
      <alignment horizontal="right" readingOrder="2"/>
    </xf>
    <xf numFmtId="0" fontId="0" fillId="0" borderId="1" xfId="0" applyBorder="1"/>
    <xf numFmtId="0" fontId="0" fillId="2" borderId="1" xfId="0" applyFill="1" applyBorder="1" applyAlignment="1">
      <alignment horizontal="right" readingOrder="2"/>
    </xf>
    <xf numFmtId="0" fontId="0" fillId="0" borderId="0" xfId="0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4" fontId="1" fillId="2" borderId="1" xfId="0" applyNumberFormat="1" applyFont="1" applyFill="1" applyBorder="1"/>
    <xf numFmtId="166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K27" sqref="K27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82.616150000000005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82.616150000000005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21.832129999999999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21.832129999999999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74.257760000000005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23.788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50.469760000000001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3">
        <f>I10+I14+I17+I21+I31</f>
        <v>178.70604000000003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2.0672510987237915E-4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I35/373206.08</f>
        <v>4.7884010892855771E-4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359210.16100000002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rightToLeft="1" workbookViewId="0"/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33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3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34</v>
      </c>
      <c r="B10" s="8"/>
      <c r="C10" s="8"/>
      <c r="D10" s="8"/>
      <c r="E10" s="8"/>
      <c r="F10" s="8"/>
      <c r="G10" s="8"/>
      <c r="H10" s="8"/>
      <c r="I10" s="2"/>
    </row>
    <row r="11" spans="1:9" x14ac:dyDescent="0.2">
      <c r="A11" s="7" t="s">
        <v>35</v>
      </c>
      <c r="B11" s="8"/>
      <c r="C11" s="8"/>
      <c r="D11" s="8"/>
      <c r="E11" s="8"/>
      <c r="F11" s="8"/>
      <c r="G11" s="8"/>
      <c r="H11" s="8"/>
      <c r="I11" s="2"/>
    </row>
    <row r="12" spans="1:9" x14ac:dyDescent="0.2">
      <c r="A12" s="9" t="s">
        <v>36</v>
      </c>
      <c r="B12" s="8"/>
      <c r="C12" s="8"/>
      <c r="D12" s="8"/>
      <c r="E12" s="8"/>
      <c r="F12" s="8"/>
      <c r="G12" s="8"/>
      <c r="H12" s="8"/>
      <c r="I12" s="4"/>
    </row>
    <row r="13" spans="1:9" x14ac:dyDescent="0.2">
      <c r="A13" s="9" t="s">
        <v>37</v>
      </c>
      <c r="B13" s="8"/>
      <c r="C13" s="8"/>
      <c r="D13" s="8"/>
      <c r="E13" s="8"/>
      <c r="F13" s="8"/>
      <c r="G13" s="8"/>
      <c r="H13" s="8"/>
      <c r="I13" s="4"/>
    </row>
    <row r="14" spans="1:9" x14ac:dyDescent="0.2">
      <c r="A14" s="9" t="s">
        <v>38</v>
      </c>
      <c r="B14" s="8"/>
      <c r="C14" s="8"/>
      <c r="D14" s="8"/>
      <c r="E14" s="8"/>
      <c r="F14" s="8"/>
      <c r="G14" s="8"/>
      <c r="H14" s="8"/>
      <c r="I14" s="4"/>
    </row>
    <row r="15" spans="1:9" x14ac:dyDescent="0.2">
      <c r="A15" s="7" t="s">
        <v>39</v>
      </c>
      <c r="B15" s="8"/>
      <c r="C15" s="8"/>
      <c r="D15" s="8"/>
      <c r="E15" s="8"/>
      <c r="F15" s="8"/>
      <c r="G15" s="8"/>
      <c r="H15" s="8"/>
      <c r="I15" s="2"/>
    </row>
    <row r="16" spans="1:9" x14ac:dyDescent="0.2">
      <c r="A16" s="9" t="s">
        <v>40</v>
      </c>
      <c r="B16" s="8"/>
      <c r="C16" s="8"/>
      <c r="D16" s="8"/>
      <c r="E16" s="8"/>
      <c r="F16" s="8"/>
      <c r="G16" s="8"/>
      <c r="H16" s="8"/>
      <c r="I16" s="4">
        <f>83-'נספח 1'!I16</f>
        <v>61.167870000000001</v>
      </c>
    </row>
    <row r="17" spans="1:9" x14ac:dyDescent="0.2">
      <c r="A17" s="9" t="s">
        <v>37</v>
      </c>
      <c r="B17" s="8"/>
      <c r="C17" s="8"/>
      <c r="D17" s="8"/>
      <c r="E17" s="8"/>
      <c r="F17" s="8"/>
      <c r="G17" s="8"/>
      <c r="H17" s="8"/>
      <c r="I17" s="4"/>
    </row>
    <row r="18" spans="1:9" x14ac:dyDescent="0.2">
      <c r="A18" s="9" t="s">
        <v>38</v>
      </c>
      <c r="B18" s="8"/>
      <c r="C18" s="8"/>
      <c r="D18" s="8"/>
      <c r="E18" s="8"/>
      <c r="F18" s="8"/>
      <c r="G18" s="8"/>
      <c r="H18" s="8"/>
      <c r="I18" s="4"/>
    </row>
    <row r="19" spans="1:9" x14ac:dyDescent="0.2">
      <c r="A19" s="7" t="s">
        <v>41</v>
      </c>
      <c r="B19" s="8"/>
      <c r="C19" s="8"/>
      <c r="D19" s="8"/>
      <c r="E19" s="8"/>
      <c r="F19" s="8"/>
      <c r="G19" s="8"/>
      <c r="H19" s="8"/>
      <c r="I19" s="3">
        <f>SUM(I12:I14)+SUM(I16:I18)</f>
        <v>61.167870000000001</v>
      </c>
    </row>
    <row r="20" spans="1:9" x14ac:dyDescent="0.2">
      <c r="A20" s="9"/>
      <c r="B20" s="8"/>
      <c r="C20" s="8"/>
      <c r="D20" s="8"/>
      <c r="E20" s="8"/>
      <c r="F20" s="8"/>
      <c r="G20" s="8"/>
      <c r="H20" s="8"/>
      <c r="I20" s="1"/>
    </row>
    <row r="21" spans="1:9" x14ac:dyDescent="0.2">
      <c r="A21" s="7" t="s">
        <v>42</v>
      </c>
      <c r="B21" s="8"/>
      <c r="C21" s="8"/>
      <c r="D21" s="8"/>
      <c r="E21" s="8"/>
      <c r="F21" s="8"/>
      <c r="G21" s="8"/>
      <c r="H21" s="8"/>
      <c r="I21" s="2"/>
    </row>
    <row r="22" spans="1:9" x14ac:dyDescent="0.2">
      <c r="A22" s="7" t="s">
        <v>35</v>
      </c>
      <c r="B22" s="8"/>
      <c r="C22" s="8"/>
      <c r="D22" s="8"/>
      <c r="E22" s="8"/>
      <c r="F22" s="8"/>
      <c r="G22" s="8"/>
      <c r="H22" s="8"/>
      <c r="I22" s="2"/>
    </row>
    <row r="23" spans="1:9" x14ac:dyDescent="0.2">
      <c r="A23" s="9" t="s">
        <v>43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44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38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7" t="s">
        <v>39</v>
      </c>
      <c r="B26" s="8"/>
      <c r="C26" s="8"/>
      <c r="D26" s="8"/>
      <c r="E26" s="8"/>
      <c r="F26" s="8"/>
      <c r="G26" s="8"/>
      <c r="H26" s="8"/>
      <c r="I26" s="2"/>
    </row>
    <row r="27" spans="1:9" x14ac:dyDescent="0.2">
      <c r="A27" s="9" t="s">
        <v>40</v>
      </c>
      <c r="B27" s="8"/>
      <c r="C27" s="8"/>
      <c r="D27" s="8"/>
      <c r="E27" s="8"/>
      <c r="F27" s="8"/>
      <c r="G27" s="8"/>
      <c r="H27" s="8"/>
      <c r="I27" s="4"/>
    </row>
    <row r="28" spans="1:9" x14ac:dyDescent="0.2">
      <c r="A28" s="9" t="s">
        <v>44</v>
      </c>
      <c r="B28" s="8"/>
      <c r="C28" s="8"/>
      <c r="D28" s="8"/>
      <c r="E28" s="8"/>
      <c r="F28" s="8"/>
      <c r="G28" s="8"/>
      <c r="H28" s="8"/>
      <c r="I28" s="4"/>
    </row>
    <row r="29" spans="1:9" x14ac:dyDescent="0.2">
      <c r="A29" s="9" t="s">
        <v>38</v>
      </c>
      <c r="B29" s="8"/>
      <c r="C29" s="8"/>
      <c r="D29" s="8"/>
      <c r="E29" s="8"/>
      <c r="F29" s="8"/>
      <c r="G29" s="8"/>
      <c r="H29" s="8"/>
      <c r="I29" s="4">
        <v>21.832129999999999</v>
      </c>
    </row>
    <row r="30" spans="1:9" x14ac:dyDescent="0.2">
      <c r="A30" s="7" t="s">
        <v>45</v>
      </c>
      <c r="B30" s="8"/>
      <c r="C30" s="8"/>
      <c r="D30" s="8"/>
      <c r="E30" s="8"/>
      <c r="F30" s="8"/>
      <c r="G30" s="8"/>
      <c r="H30" s="8"/>
      <c r="I30" s="3">
        <f>SUM(I23:I25)+SUM(I27:I29)</f>
        <v>21.832129999999999</v>
      </c>
    </row>
    <row r="31" spans="1:9" x14ac:dyDescent="0.2">
      <c r="A31" s="9"/>
      <c r="B31" s="8"/>
      <c r="C31" s="8"/>
      <c r="D31" s="8"/>
      <c r="E31" s="8"/>
      <c r="F31" s="8"/>
      <c r="G31" s="8"/>
      <c r="H31" s="8"/>
      <c r="I31" s="1"/>
    </row>
    <row r="32" spans="1:9" x14ac:dyDescent="0.2">
      <c r="A32" s="7" t="s">
        <v>46</v>
      </c>
      <c r="B32" s="8"/>
      <c r="C32" s="8"/>
      <c r="D32" s="8"/>
      <c r="E32" s="8"/>
      <c r="F32" s="8"/>
      <c r="G32" s="8"/>
      <c r="H32" s="8"/>
      <c r="I32" s="2"/>
    </row>
    <row r="33" spans="1:9" x14ac:dyDescent="0.2">
      <c r="A33" s="9" t="s">
        <v>47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 t="s">
        <v>48</v>
      </c>
      <c r="B34" s="8"/>
      <c r="C34" s="8"/>
      <c r="D34" s="8"/>
      <c r="E34" s="8"/>
      <c r="F34" s="8"/>
      <c r="G34" s="8"/>
      <c r="H34" s="8"/>
      <c r="I34" s="4"/>
    </row>
    <row r="35" spans="1:9" x14ac:dyDescent="0.2">
      <c r="A35" s="9" t="s">
        <v>38</v>
      </c>
      <c r="B35" s="8"/>
      <c r="C35" s="8"/>
      <c r="D35" s="8"/>
      <c r="E35" s="8"/>
      <c r="F35" s="8"/>
      <c r="G35" s="8"/>
      <c r="H35" s="8"/>
      <c r="I35" s="4"/>
    </row>
    <row r="36" spans="1:9" x14ac:dyDescent="0.2">
      <c r="A36" s="7" t="s">
        <v>49</v>
      </c>
      <c r="B36" s="8"/>
      <c r="C36" s="8"/>
      <c r="D36" s="8"/>
      <c r="E36" s="8"/>
      <c r="F36" s="8"/>
      <c r="G36" s="8"/>
      <c r="H36" s="8"/>
      <c r="I36" s="3">
        <f>SUM(I33:I35)</f>
        <v>0</v>
      </c>
    </row>
    <row r="37" spans="1:9" x14ac:dyDescent="0.2">
      <c r="A37" s="9"/>
      <c r="B37" s="8"/>
      <c r="C37" s="8"/>
      <c r="D37" s="8"/>
      <c r="E37" s="8"/>
      <c r="F37" s="8"/>
      <c r="G37" s="8"/>
      <c r="H37" s="8"/>
      <c r="I37" s="1"/>
    </row>
    <row r="38" spans="1:9" x14ac:dyDescent="0.2">
      <c r="A38" s="7" t="s">
        <v>50</v>
      </c>
      <c r="B38" s="8"/>
      <c r="C38" s="8"/>
      <c r="D38" s="8"/>
      <c r="E38" s="8"/>
      <c r="F38" s="8"/>
      <c r="G38" s="8"/>
      <c r="H38" s="8"/>
      <c r="I38" s="2"/>
    </row>
    <row r="39" spans="1:9" x14ac:dyDescent="0.2">
      <c r="A39" s="9" t="s">
        <v>47</v>
      </c>
      <c r="B39" s="8"/>
      <c r="C39" s="8"/>
      <c r="D39" s="8"/>
      <c r="E39" s="8"/>
      <c r="F39" s="8"/>
      <c r="G39" s="8"/>
      <c r="H39" s="8"/>
      <c r="I39" s="4"/>
    </row>
    <row r="40" spans="1:9" x14ac:dyDescent="0.2">
      <c r="A40" s="9" t="s">
        <v>48</v>
      </c>
      <c r="B40" s="8"/>
      <c r="C40" s="8"/>
      <c r="D40" s="8"/>
      <c r="E40" s="8"/>
      <c r="F40" s="8"/>
      <c r="G40" s="8"/>
      <c r="H40" s="8"/>
      <c r="I40" s="4"/>
    </row>
    <row r="41" spans="1:9" x14ac:dyDescent="0.2">
      <c r="A41" s="9" t="s">
        <v>38</v>
      </c>
      <c r="B41" s="8"/>
      <c r="C41" s="8"/>
      <c r="D41" s="8"/>
      <c r="E41" s="8"/>
      <c r="F41" s="8"/>
      <c r="G41" s="8"/>
      <c r="H41" s="8"/>
      <c r="I41" s="4"/>
    </row>
    <row r="42" spans="1:9" x14ac:dyDescent="0.2">
      <c r="A42" s="7" t="s">
        <v>51</v>
      </c>
      <c r="B42" s="8"/>
      <c r="C42" s="8"/>
      <c r="D42" s="8"/>
      <c r="E42" s="8"/>
      <c r="F42" s="8"/>
      <c r="G42" s="8"/>
      <c r="H42" s="8"/>
      <c r="I42" s="3">
        <f>SUM(I39:I41)</f>
        <v>0</v>
      </c>
    </row>
    <row r="43" spans="1:9" x14ac:dyDescent="0.2">
      <c r="A43" s="9"/>
      <c r="B43" s="8"/>
      <c r="C43" s="8"/>
      <c r="D43" s="8"/>
      <c r="E43" s="8"/>
      <c r="F43" s="8"/>
      <c r="G43" s="8"/>
      <c r="H43" s="8"/>
      <c r="I43" s="1"/>
    </row>
    <row r="44" spans="1:9" x14ac:dyDescent="0.2">
      <c r="A44" s="7" t="s">
        <v>52</v>
      </c>
      <c r="B44" s="8"/>
      <c r="C44" s="8"/>
      <c r="D44" s="8"/>
      <c r="E44" s="8"/>
      <c r="F44" s="8"/>
      <c r="G44" s="8"/>
      <c r="H44" s="8"/>
      <c r="I44" s="2"/>
    </row>
    <row r="45" spans="1:9" x14ac:dyDescent="0.2">
      <c r="A45" s="9" t="s">
        <v>47</v>
      </c>
      <c r="B45" s="8"/>
      <c r="C45" s="8"/>
      <c r="D45" s="8"/>
      <c r="E45" s="8"/>
      <c r="F45" s="8"/>
      <c r="G45" s="8"/>
      <c r="H45" s="8"/>
      <c r="I45" s="4"/>
    </row>
    <row r="46" spans="1:9" x14ac:dyDescent="0.2">
      <c r="A46" s="9" t="s">
        <v>48</v>
      </c>
      <c r="B46" s="8"/>
      <c r="C46" s="8"/>
      <c r="D46" s="8"/>
      <c r="E46" s="8"/>
      <c r="F46" s="8"/>
      <c r="G46" s="8"/>
      <c r="H46" s="8"/>
      <c r="I46" s="4"/>
    </row>
    <row r="47" spans="1:9" x14ac:dyDescent="0.2">
      <c r="A47" s="7" t="s">
        <v>53</v>
      </c>
      <c r="B47" s="8"/>
      <c r="C47" s="8"/>
      <c r="D47" s="8"/>
      <c r="E47" s="8"/>
      <c r="F47" s="8"/>
      <c r="G47" s="8"/>
      <c r="H47" s="8"/>
      <c r="I47" s="4"/>
    </row>
    <row r="48" spans="1:9" x14ac:dyDescent="0.2">
      <c r="A48" s="9"/>
      <c r="B48" s="8"/>
      <c r="C48" s="8"/>
      <c r="D48" s="8"/>
      <c r="E48" s="8"/>
      <c r="F48" s="8"/>
      <c r="G48" s="8"/>
      <c r="H48" s="8"/>
      <c r="I48" s="3">
        <f>SUM(I45:I47)</f>
        <v>0</v>
      </c>
    </row>
    <row r="49" spans="1:9" x14ac:dyDescent="0.2">
      <c r="A49" s="9"/>
      <c r="B49" s="8"/>
      <c r="C49" s="8"/>
      <c r="D49" s="8"/>
      <c r="E49" s="8"/>
      <c r="F49" s="8"/>
      <c r="G49" s="8"/>
      <c r="H49" s="8"/>
      <c r="I49" s="1"/>
    </row>
    <row r="50" spans="1:9" x14ac:dyDescent="0.2">
      <c r="A50" s="7" t="s">
        <v>54</v>
      </c>
      <c r="B50" s="8"/>
      <c r="C50" s="8"/>
      <c r="D50" s="8"/>
      <c r="E50" s="8"/>
      <c r="F50" s="8"/>
      <c r="G50" s="8"/>
      <c r="H50" s="8"/>
      <c r="I50" s="2"/>
    </row>
    <row r="51" spans="1:9" x14ac:dyDescent="0.2">
      <c r="A51" s="9" t="s">
        <v>47</v>
      </c>
      <c r="B51" s="8"/>
      <c r="C51" s="8"/>
      <c r="D51" s="8"/>
      <c r="E51" s="8"/>
      <c r="F51" s="8"/>
      <c r="G51" s="8"/>
      <c r="H51" s="8"/>
      <c r="I51" s="4"/>
    </row>
    <row r="52" spans="1:9" x14ac:dyDescent="0.2">
      <c r="A52" s="9" t="s">
        <v>48</v>
      </c>
      <c r="B52" s="8"/>
      <c r="C52" s="8"/>
      <c r="D52" s="8"/>
      <c r="E52" s="8"/>
      <c r="F52" s="8"/>
      <c r="G52" s="8"/>
      <c r="H52" s="8"/>
      <c r="I52" s="4"/>
    </row>
    <row r="53" spans="1:9" x14ac:dyDescent="0.2">
      <c r="A53" s="9" t="s">
        <v>38</v>
      </c>
      <c r="B53" s="8"/>
      <c r="C53" s="8"/>
      <c r="D53" s="8"/>
      <c r="E53" s="8"/>
      <c r="F53" s="8"/>
      <c r="G53" s="8"/>
      <c r="H53" s="8"/>
      <c r="I53" s="4"/>
    </row>
    <row r="54" spans="1:9" x14ac:dyDescent="0.2">
      <c r="A54" s="7" t="s">
        <v>55</v>
      </c>
      <c r="B54" s="8"/>
      <c r="C54" s="8"/>
      <c r="D54" s="8"/>
      <c r="E54" s="8"/>
      <c r="F54" s="8"/>
      <c r="G54" s="8"/>
      <c r="H54" s="8"/>
      <c r="I54" s="3">
        <f>SUM(I51:I53)</f>
        <v>0</v>
      </c>
    </row>
    <row r="55" spans="1:9" x14ac:dyDescent="0.2">
      <c r="A55" s="9"/>
      <c r="B55" s="8"/>
      <c r="C55" s="8"/>
      <c r="D55" s="8"/>
      <c r="E55" s="8"/>
      <c r="F55" s="8"/>
      <c r="G55" s="8"/>
      <c r="H55" s="8"/>
      <c r="I55" s="2"/>
    </row>
    <row r="56" spans="1:9" x14ac:dyDescent="0.2">
      <c r="A56" s="7" t="s">
        <v>56</v>
      </c>
      <c r="B56" s="8"/>
      <c r="C56" s="8"/>
      <c r="D56" s="8"/>
      <c r="E56" s="8"/>
      <c r="F56" s="8"/>
      <c r="G56" s="8"/>
      <c r="H56" s="8"/>
      <c r="I56" s="3">
        <f>I19+I30+I36+I42+I48+I54</f>
        <v>83</v>
      </c>
    </row>
    <row r="57" spans="1:9" x14ac:dyDescent="0.2">
      <c r="A57" s="9"/>
      <c r="B57" s="8"/>
      <c r="C57" s="8"/>
      <c r="D57" s="8"/>
      <c r="E57" s="8"/>
      <c r="F57" s="8"/>
      <c r="G57" s="8"/>
      <c r="H57" s="8"/>
      <c r="I57" s="2"/>
    </row>
    <row r="58" spans="1:9" x14ac:dyDescent="0.2">
      <c r="A58" s="7" t="s">
        <v>57</v>
      </c>
      <c r="B58" s="8"/>
      <c r="C58" s="8"/>
      <c r="D58" s="8"/>
      <c r="E58" s="8"/>
      <c r="F58" s="8"/>
      <c r="G58" s="8"/>
      <c r="H58" s="8"/>
      <c r="I58" s="3">
        <v>359210.16100000002</v>
      </c>
    </row>
    <row r="62" spans="1:9" x14ac:dyDescent="0.2">
      <c r="A62" s="6" t="s">
        <v>32</v>
      </c>
    </row>
  </sheetData>
  <mergeCells count="58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43:H43"/>
    <mergeCell ref="A44:H44"/>
    <mergeCell ref="A45:H45"/>
    <mergeCell ref="A46:H46"/>
    <mergeCell ref="A47:H47"/>
    <mergeCell ref="A48:H48"/>
    <mergeCell ref="A49:H49"/>
    <mergeCell ref="A50:H50"/>
    <mergeCell ref="A56:H56"/>
    <mergeCell ref="A57:H57"/>
    <mergeCell ref="A58:H58"/>
    <mergeCell ref="A51:H51"/>
    <mergeCell ref="A52:H52"/>
    <mergeCell ref="A53:H53"/>
    <mergeCell ref="A54:H54"/>
    <mergeCell ref="A55:H5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rightToLeft="1" tabSelected="1" topLeftCell="A19" workbookViewId="0">
      <selection activeCell="K42" sqref="K42"/>
    </sheetView>
  </sheetViews>
  <sheetFormatPr defaultColWidth="9.140625" defaultRowHeight="12.75" x14ac:dyDescent="0.2"/>
  <cols>
    <col min="7" max="7" width="20.7109375" customWidth="1"/>
  </cols>
  <sheetData>
    <row r="1" spans="1:7" x14ac:dyDescent="0.2">
      <c r="A1" s="12" t="s">
        <v>0</v>
      </c>
      <c r="B1" s="11"/>
      <c r="C1" s="11"/>
      <c r="D1" s="11"/>
      <c r="E1" s="11"/>
      <c r="F1" s="11"/>
      <c r="G1" s="11"/>
    </row>
    <row r="2" spans="1:7" x14ac:dyDescent="0.2">
      <c r="A2" s="10"/>
      <c r="B2" s="11"/>
      <c r="C2" s="11"/>
      <c r="D2" s="11"/>
      <c r="E2" s="11"/>
      <c r="F2" s="11"/>
      <c r="G2" s="11"/>
    </row>
    <row r="3" spans="1:7" x14ac:dyDescent="0.2">
      <c r="A3" s="12" t="s">
        <v>58</v>
      </c>
      <c r="B3" s="11"/>
      <c r="C3" s="11"/>
      <c r="D3" s="11"/>
      <c r="E3" s="11"/>
      <c r="F3" s="11"/>
      <c r="G3" s="11"/>
    </row>
    <row r="4" spans="1:7" x14ac:dyDescent="0.2">
      <c r="A4" s="10"/>
      <c r="B4" s="11"/>
      <c r="C4" s="11"/>
      <c r="D4" s="11"/>
      <c r="E4" s="11"/>
      <c r="F4" s="11"/>
      <c r="G4" s="11"/>
    </row>
    <row r="5" spans="1:7" x14ac:dyDescent="0.2">
      <c r="A5" s="10" t="s">
        <v>2</v>
      </c>
      <c r="B5" s="11"/>
      <c r="C5" s="11"/>
      <c r="D5" s="11"/>
      <c r="E5" s="11"/>
      <c r="F5" s="11"/>
      <c r="G5" s="11"/>
    </row>
    <row r="6" spans="1:7" x14ac:dyDescent="0.2">
      <c r="A6" s="10"/>
      <c r="B6" s="11"/>
      <c r="C6" s="11"/>
      <c r="D6" s="11"/>
      <c r="E6" s="11"/>
      <c r="F6" s="11"/>
      <c r="G6" s="11"/>
    </row>
    <row r="7" spans="1:7" x14ac:dyDescent="0.2">
      <c r="A7" s="10" t="s">
        <v>3</v>
      </c>
      <c r="B7" s="11"/>
      <c r="C7" s="11"/>
      <c r="D7" s="11"/>
      <c r="E7" s="11"/>
      <c r="F7" s="11"/>
      <c r="G7" s="11"/>
    </row>
    <row r="8" spans="1:7" x14ac:dyDescent="0.2">
      <c r="A8" s="10"/>
      <c r="B8" s="11"/>
      <c r="C8" s="11"/>
      <c r="D8" s="11"/>
      <c r="E8" s="11"/>
      <c r="F8" s="11"/>
      <c r="G8" s="11"/>
    </row>
    <row r="9" spans="1:7" x14ac:dyDescent="0.2">
      <c r="A9" s="9"/>
      <c r="B9" s="8"/>
      <c r="C9" s="8"/>
      <c r="D9" s="8"/>
      <c r="E9" s="8"/>
      <c r="F9" s="8"/>
      <c r="G9" s="2" t="s">
        <v>4</v>
      </c>
    </row>
    <row r="10" spans="1:7" x14ac:dyDescent="0.2">
      <c r="A10" s="7" t="s">
        <v>59</v>
      </c>
      <c r="B10" s="8"/>
      <c r="C10" s="8"/>
      <c r="D10" s="8"/>
      <c r="E10" s="8"/>
      <c r="F10" s="8"/>
      <c r="G10" s="2"/>
    </row>
    <row r="11" spans="1:7" x14ac:dyDescent="0.2">
      <c r="A11" s="9"/>
      <c r="B11" s="8"/>
      <c r="C11" s="8"/>
      <c r="D11" s="8"/>
      <c r="E11" s="8"/>
      <c r="F11" s="8"/>
      <c r="G11" s="1"/>
    </row>
    <row r="12" spans="1:7" x14ac:dyDescent="0.2">
      <c r="A12" s="7" t="s">
        <v>60</v>
      </c>
      <c r="B12" s="8"/>
      <c r="C12" s="8"/>
      <c r="D12" s="8"/>
      <c r="E12" s="8"/>
      <c r="F12" s="8"/>
      <c r="G12" s="3">
        <f>SUM(G11:G11)</f>
        <v>0</v>
      </c>
    </row>
    <row r="13" spans="1:7" x14ac:dyDescent="0.2">
      <c r="A13" s="9"/>
      <c r="B13" s="8"/>
      <c r="C13" s="8"/>
      <c r="D13" s="8"/>
      <c r="E13" s="8"/>
      <c r="F13" s="8"/>
      <c r="G13" s="1"/>
    </row>
    <row r="14" spans="1:7" x14ac:dyDescent="0.2">
      <c r="A14" s="7" t="s">
        <v>61</v>
      </c>
      <c r="B14" s="8"/>
      <c r="C14" s="8"/>
      <c r="D14" s="8"/>
      <c r="E14" s="8"/>
      <c r="F14" s="8"/>
      <c r="G14" s="2"/>
    </row>
    <row r="15" spans="1:7" x14ac:dyDescent="0.2">
      <c r="A15" s="9" t="s">
        <v>47</v>
      </c>
      <c r="B15" s="8"/>
      <c r="C15" s="8"/>
      <c r="D15" s="8"/>
      <c r="E15" s="8"/>
      <c r="F15" s="8"/>
      <c r="G15" s="4"/>
    </row>
    <row r="16" spans="1:7" x14ac:dyDescent="0.2">
      <c r="A16" s="9" t="s">
        <v>48</v>
      </c>
      <c r="B16" s="8"/>
      <c r="C16" s="8"/>
      <c r="D16" s="8"/>
      <c r="E16" s="8"/>
      <c r="F16" s="8"/>
      <c r="G16" s="4"/>
    </row>
    <row r="17" spans="1:7" x14ac:dyDescent="0.2">
      <c r="A17" s="9" t="s">
        <v>38</v>
      </c>
      <c r="B17" s="8"/>
      <c r="C17" s="8"/>
      <c r="D17" s="8"/>
      <c r="E17" s="8"/>
      <c r="F17" s="8"/>
      <c r="G17" s="4"/>
    </row>
    <row r="18" spans="1:7" x14ac:dyDescent="0.2">
      <c r="A18" s="7" t="s">
        <v>62</v>
      </c>
      <c r="B18" s="8"/>
      <c r="C18" s="8"/>
      <c r="D18" s="8"/>
      <c r="E18" s="8"/>
      <c r="F18" s="8"/>
      <c r="G18" s="3">
        <f>SUM(G15:G17)</f>
        <v>0</v>
      </c>
    </row>
    <row r="19" spans="1:7" x14ac:dyDescent="0.2">
      <c r="A19" s="9"/>
      <c r="B19" s="8"/>
      <c r="C19" s="8"/>
      <c r="D19" s="8"/>
      <c r="E19" s="8"/>
      <c r="F19" s="8"/>
      <c r="G19" s="1"/>
    </row>
    <row r="20" spans="1:7" x14ac:dyDescent="0.2">
      <c r="A20" s="7" t="s">
        <v>63</v>
      </c>
      <c r="B20" s="8"/>
      <c r="C20" s="8"/>
      <c r="D20" s="8"/>
      <c r="E20" s="8"/>
      <c r="F20" s="8"/>
      <c r="G20" s="2"/>
    </row>
    <row r="21" spans="1:7" x14ac:dyDescent="0.2">
      <c r="A21" s="9" t="s">
        <v>47</v>
      </c>
      <c r="B21" s="8"/>
      <c r="C21" s="8"/>
      <c r="D21" s="8"/>
      <c r="E21" s="8"/>
      <c r="F21" s="8"/>
      <c r="G21" s="4"/>
    </row>
    <row r="22" spans="1:7" x14ac:dyDescent="0.2">
      <c r="A22" s="9" t="s">
        <v>48</v>
      </c>
      <c r="B22" s="8"/>
      <c r="C22" s="8"/>
      <c r="D22" s="8"/>
      <c r="E22" s="8"/>
      <c r="F22" s="8"/>
      <c r="G22" s="4"/>
    </row>
    <row r="23" spans="1:7" x14ac:dyDescent="0.2">
      <c r="A23" s="9" t="s">
        <v>38</v>
      </c>
      <c r="B23" s="8"/>
      <c r="C23" s="8"/>
      <c r="D23" s="8"/>
      <c r="E23" s="8"/>
      <c r="F23" s="8"/>
      <c r="G23" s="4"/>
    </row>
    <row r="24" spans="1:7" x14ac:dyDescent="0.2">
      <c r="A24" s="7" t="s">
        <v>64</v>
      </c>
      <c r="B24" s="8"/>
      <c r="C24" s="8"/>
      <c r="D24" s="8"/>
      <c r="E24" s="8"/>
      <c r="F24" s="8"/>
      <c r="G24" s="3">
        <f>SUM(G21:G23)</f>
        <v>0</v>
      </c>
    </row>
    <row r="25" spans="1:7" x14ac:dyDescent="0.2">
      <c r="A25" s="9"/>
      <c r="B25" s="8"/>
      <c r="C25" s="8"/>
      <c r="D25" s="8"/>
      <c r="E25" s="8"/>
      <c r="F25" s="8"/>
      <c r="G25" s="1"/>
    </row>
    <row r="26" spans="1:7" x14ac:dyDescent="0.2">
      <c r="A26" s="7" t="s">
        <v>65</v>
      </c>
      <c r="B26" s="8"/>
      <c r="C26" s="8"/>
      <c r="D26" s="8"/>
      <c r="E26" s="8"/>
      <c r="F26" s="8"/>
      <c r="G26" s="2"/>
    </row>
    <row r="27" spans="1:7" x14ac:dyDescent="0.2">
      <c r="A27" s="7" t="s">
        <v>66</v>
      </c>
      <c r="B27" s="8"/>
      <c r="C27" s="8"/>
      <c r="D27" s="8"/>
      <c r="E27" s="8"/>
      <c r="F27" s="8"/>
      <c r="G27" s="2"/>
    </row>
    <row r="28" spans="1:7" x14ac:dyDescent="0.2">
      <c r="A28" s="9" t="s">
        <v>67</v>
      </c>
      <c r="B28" s="8"/>
      <c r="C28" s="8"/>
      <c r="D28" s="8"/>
      <c r="E28" s="8"/>
      <c r="F28" s="8"/>
      <c r="G28" s="4"/>
    </row>
    <row r="29" spans="1:7" x14ac:dyDescent="0.2">
      <c r="A29" s="9" t="s">
        <v>68</v>
      </c>
      <c r="B29" s="8"/>
      <c r="C29" s="8"/>
      <c r="D29" s="8"/>
      <c r="E29" s="8"/>
      <c r="F29" s="8"/>
      <c r="G29" s="4"/>
    </row>
    <row r="30" spans="1:7" x14ac:dyDescent="0.2">
      <c r="A30" s="9" t="s">
        <v>38</v>
      </c>
      <c r="B30" s="8"/>
      <c r="C30" s="8"/>
      <c r="D30" s="8"/>
      <c r="E30" s="8"/>
      <c r="F30" s="8"/>
      <c r="G30" s="4">
        <v>0</v>
      </c>
    </row>
    <row r="31" spans="1:7" x14ac:dyDescent="0.2">
      <c r="A31" s="7" t="s">
        <v>69</v>
      </c>
      <c r="B31" s="8"/>
      <c r="C31" s="8"/>
      <c r="D31" s="8"/>
      <c r="E31" s="8"/>
      <c r="F31" s="8"/>
      <c r="G31" s="2"/>
    </row>
    <row r="32" spans="1:7" x14ac:dyDescent="0.2">
      <c r="A32" s="7" t="s">
        <v>70</v>
      </c>
      <c r="B32" s="8"/>
      <c r="C32" s="8"/>
      <c r="D32" s="8"/>
      <c r="E32" s="8"/>
      <c r="F32" s="8"/>
      <c r="G32" s="3">
        <f ca="1">SUM(G28:G30)+SUM(G31:G32)</f>
        <v>0</v>
      </c>
    </row>
    <row r="33" spans="1:7" x14ac:dyDescent="0.2">
      <c r="A33" s="9"/>
      <c r="B33" s="8"/>
      <c r="C33" s="8"/>
      <c r="D33" s="8"/>
      <c r="E33" s="8"/>
      <c r="F33" s="8"/>
      <c r="G33" s="1"/>
    </row>
    <row r="34" spans="1:7" x14ac:dyDescent="0.2">
      <c r="A34" s="7" t="s">
        <v>71</v>
      </c>
      <c r="B34" s="8"/>
      <c r="C34" s="8"/>
      <c r="D34" s="8"/>
      <c r="E34" s="8"/>
      <c r="F34" s="8"/>
      <c r="G34" s="2"/>
    </row>
    <row r="35" spans="1:7" x14ac:dyDescent="0.2">
      <c r="A35" s="7" t="s">
        <v>72</v>
      </c>
      <c r="B35" s="8"/>
      <c r="C35" s="8"/>
      <c r="D35" s="8"/>
      <c r="E35" s="8"/>
      <c r="F35" s="8"/>
      <c r="G35" s="2"/>
    </row>
    <row r="36" spans="1:7" x14ac:dyDescent="0.2">
      <c r="A36" s="9" t="s">
        <v>73</v>
      </c>
      <c r="B36" s="8"/>
      <c r="C36" s="8"/>
      <c r="D36" s="8"/>
      <c r="E36" s="8"/>
      <c r="F36" s="8"/>
      <c r="G36" s="14">
        <v>23.788</v>
      </c>
    </row>
    <row r="37" spans="1:7" x14ac:dyDescent="0.2">
      <c r="A37" s="9" t="s">
        <v>74</v>
      </c>
      <c r="B37" s="8"/>
      <c r="C37" s="8"/>
      <c r="D37" s="8"/>
      <c r="E37" s="8"/>
      <c r="F37" s="8"/>
      <c r="G37" s="4"/>
    </row>
    <row r="38" spans="1:7" x14ac:dyDescent="0.2">
      <c r="A38" s="9" t="s">
        <v>38</v>
      </c>
      <c r="B38" s="8"/>
      <c r="C38" s="8"/>
      <c r="D38" s="8"/>
      <c r="E38" s="8"/>
      <c r="F38" s="8"/>
      <c r="G38" s="4"/>
    </row>
    <row r="39" spans="1:7" x14ac:dyDescent="0.2">
      <c r="A39" s="7" t="s">
        <v>75</v>
      </c>
      <c r="B39" s="8"/>
      <c r="C39" s="8"/>
      <c r="D39" s="8"/>
      <c r="E39" s="8"/>
      <c r="F39" s="8"/>
      <c r="G39" s="2"/>
    </row>
    <row r="40" spans="1:7" x14ac:dyDescent="0.2">
      <c r="A40" s="9" t="s">
        <v>76</v>
      </c>
      <c r="B40" s="8"/>
      <c r="C40" s="8"/>
      <c r="D40" s="8"/>
      <c r="E40" s="8"/>
      <c r="F40" s="8"/>
      <c r="G40" s="4">
        <v>0.27482000000000001</v>
      </c>
    </row>
    <row r="41" spans="1:7" x14ac:dyDescent="0.2">
      <c r="A41" s="9" t="s">
        <v>77</v>
      </c>
      <c r="B41" s="8"/>
      <c r="C41" s="8"/>
      <c r="D41" s="8"/>
      <c r="E41" s="8"/>
      <c r="F41" s="8"/>
      <c r="G41" s="4">
        <v>0.29910999999999999</v>
      </c>
    </row>
    <row r="42" spans="1:7" x14ac:dyDescent="0.2">
      <c r="A42" s="9" t="s">
        <v>78</v>
      </c>
      <c r="B42" s="8"/>
      <c r="C42" s="8"/>
      <c r="D42" s="8"/>
      <c r="E42" s="8"/>
      <c r="F42" s="8"/>
      <c r="G42" s="4">
        <v>5.19</v>
      </c>
    </row>
    <row r="43" spans="1:7" x14ac:dyDescent="0.2">
      <c r="A43" s="9" t="s">
        <v>79</v>
      </c>
      <c r="B43" s="8"/>
      <c r="C43" s="8"/>
      <c r="D43" s="8"/>
      <c r="E43" s="8"/>
      <c r="F43" s="8"/>
      <c r="G43" s="4">
        <v>3.5816699999999999</v>
      </c>
    </row>
    <row r="44" spans="1:7" x14ac:dyDescent="0.2">
      <c r="A44" s="9" t="s">
        <v>80</v>
      </c>
      <c r="B44" s="8"/>
      <c r="C44" s="8"/>
      <c r="D44" s="8"/>
      <c r="E44" s="8"/>
      <c r="F44" s="8"/>
      <c r="G44" s="4">
        <v>5.3659999999999999E-2</v>
      </c>
    </row>
    <row r="45" spans="1:7" x14ac:dyDescent="0.2">
      <c r="A45" s="9" t="s">
        <v>81</v>
      </c>
      <c r="B45" s="8"/>
      <c r="C45" s="8"/>
      <c r="D45" s="8"/>
      <c r="E45" s="8"/>
      <c r="F45" s="8"/>
      <c r="G45" s="4">
        <v>0.35730000000000001</v>
      </c>
    </row>
    <row r="46" spans="1:7" x14ac:dyDescent="0.2">
      <c r="A46" s="9" t="s">
        <v>82</v>
      </c>
      <c r="B46" s="8"/>
      <c r="C46" s="8"/>
      <c r="D46" s="8"/>
      <c r="E46" s="8"/>
      <c r="F46" s="8"/>
      <c r="G46" s="4">
        <v>0.25413999999999998</v>
      </c>
    </row>
    <row r="47" spans="1:7" x14ac:dyDescent="0.2">
      <c r="A47" s="9" t="s">
        <v>83</v>
      </c>
      <c r="B47" s="8"/>
      <c r="C47" s="8"/>
      <c r="D47" s="8"/>
      <c r="E47" s="8"/>
      <c r="F47" s="8"/>
      <c r="G47" s="4">
        <v>1.4300200000000001</v>
      </c>
    </row>
    <row r="48" spans="1:7" x14ac:dyDescent="0.2">
      <c r="A48" s="9" t="s">
        <v>84</v>
      </c>
      <c r="B48" s="8"/>
      <c r="C48" s="8"/>
      <c r="D48" s="8"/>
      <c r="E48" s="8"/>
      <c r="F48" s="8"/>
      <c r="G48" s="4">
        <v>1.10815</v>
      </c>
    </row>
    <row r="49" spans="1:7" x14ac:dyDescent="0.2">
      <c r="A49" s="9" t="s">
        <v>85</v>
      </c>
      <c r="B49" s="8"/>
      <c r="C49" s="8"/>
      <c r="D49" s="8"/>
      <c r="E49" s="8"/>
      <c r="F49" s="8"/>
      <c r="G49" s="4">
        <v>2.93554</v>
      </c>
    </row>
    <row r="50" spans="1:7" x14ac:dyDescent="0.2">
      <c r="A50" s="9" t="s">
        <v>86</v>
      </c>
      <c r="B50" s="8"/>
      <c r="C50" s="8"/>
      <c r="D50" s="8"/>
      <c r="E50" s="8"/>
      <c r="F50" s="8"/>
      <c r="G50" s="4">
        <v>5.0364100000000001</v>
      </c>
    </row>
    <row r="51" spans="1:7" x14ac:dyDescent="0.2">
      <c r="A51" s="9" t="s">
        <v>87</v>
      </c>
      <c r="B51" s="8"/>
      <c r="C51" s="8"/>
      <c r="D51" s="8"/>
      <c r="E51" s="8"/>
      <c r="F51" s="8"/>
      <c r="G51" s="4">
        <v>5.4149999999999997E-2</v>
      </c>
    </row>
    <row r="52" spans="1:7" x14ac:dyDescent="0.2">
      <c r="A52" s="9" t="s">
        <v>88</v>
      </c>
      <c r="B52" s="8"/>
      <c r="C52" s="8"/>
      <c r="D52" s="8"/>
      <c r="E52" s="8"/>
      <c r="F52" s="8"/>
      <c r="G52" s="4">
        <v>0.45917999999999998</v>
      </c>
    </row>
    <row r="53" spans="1:7" x14ac:dyDescent="0.2">
      <c r="A53" s="9" t="s">
        <v>89</v>
      </c>
      <c r="B53" s="8"/>
      <c r="C53" s="8"/>
      <c r="D53" s="8"/>
      <c r="E53" s="8"/>
      <c r="F53" s="8"/>
      <c r="G53" s="4">
        <v>7.3109400000000004</v>
      </c>
    </row>
    <row r="54" spans="1:7" x14ac:dyDescent="0.2">
      <c r="A54" s="9" t="s">
        <v>90</v>
      </c>
      <c r="B54" s="8"/>
      <c r="C54" s="8"/>
      <c r="D54" s="8"/>
      <c r="E54" s="8"/>
      <c r="F54" s="8"/>
      <c r="G54" s="4">
        <v>4.19719</v>
      </c>
    </row>
    <row r="55" spans="1:7" x14ac:dyDescent="0.2">
      <c r="A55" s="9" t="s">
        <v>91</v>
      </c>
      <c r="B55" s="8"/>
      <c r="C55" s="8"/>
      <c r="D55" s="8"/>
      <c r="E55" s="8"/>
      <c r="F55" s="8"/>
      <c r="G55" s="4">
        <v>7.9239199999999999</v>
      </c>
    </row>
    <row r="56" spans="1:7" x14ac:dyDescent="0.2">
      <c r="A56" s="9" t="s">
        <v>92</v>
      </c>
      <c r="B56" s="8"/>
      <c r="C56" s="8"/>
      <c r="D56" s="8"/>
      <c r="E56" s="8"/>
      <c r="F56" s="8"/>
      <c r="G56" s="4">
        <v>4.8929400000000003</v>
      </c>
    </row>
    <row r="57" spans="1:7" x14ac:dyDescent="0.2">
      <c r="A57" s="9" t="s">
        <v>93</v>
      </c>
      <c r="B57" s="8"/>
      <c r="C57" s="8"/>
      <c r="D57" s="8"/>
      <c r="E57" s="8"/>
      <c r="F57" s="8"/>
      <c r="G57" s="4">
        <v>2.3247</v>
      </c>
    </row>
    <row r="58" spans="1:7" x14ac:dyDescent="0.2">
      <c r="A58" s="9" t="s">
        <v>94</v>
      </c>
      <c r="B58" s="8"/>
      <c r="C58" s="8"/>
      <c r="D58" s="8"/>
      <c r="E58" s="8"/>
      <c r="F58" s="8"/>
      <c r="G58" s="4">
        <v>2.76755</v>
      </c>
    </row>
    <row r="59" spans="1:7" x14ac:dyDescent="0.2">
      <c r="A59" s="7" t="s">
        <v>95</v>
      </c>
      <c r="B59" s="8"/>
      <c r="C59" s="8"/>
      <c r="D59" s="8"/>
      <c r="E59" s="8"/>
      <c r="F59" s="8"/>
      <c r="G59" s="3">
        <f>SUM(G36:G38)+SUM(G40:G58)</f>
        <v>74.23939</v>
      </c>
    </row>
    <row r="60" spans="1:7" x14ac:dyDescent="0.2">
      <c r="A60" s="9"/>
      <c r="B60" s="8"/>
      <c r="C60" s="8"/>
      <c r="D60" s="8"/>
      <c r="E60" s="8"/>
      <c r="F60" s="8"/>
      <c r="G60" s="1"/>
    </row>
    <row r="61" spans="1:7" x14ac:dyDescent="0.2">
      <c r="A61" s="7" t="s">
        <v>96</v>
      </c>
      <c r="B61" s="8"/>
      <c r="C61" s="8"/>
      <c r="D61" s="8"/>
      <c r="E61" s="8"/>
      <c r="F61" s="8"/>
      <c r="G61" s="3">
        <f ca="1">G12+G18+G24+G32+G59</f>
        <v>50.451390000000004</v>
      </c>
    </row>
    <row r="62" spans="1:7" x14ac:dyDescent="0.2">
      <c r="A62" s="7" t="s">
        <v>57</v>
      </c>
      <c r="B62" s="8"/>
      <c r="C62" s="8"/>
      <c r="D62" s="8"/>
      <c r="E62" s="8"/>
      <c r="F62" s="8"/>
      <c r="G62" s="3">
        <v>359210.16100000002</v>
      </c>
    </row>
    <row r="65" spans="1:1" x14ac:dyDescent="0.2">
      <c r="A65" s="6" t="s">
        <v>32</v>
      </c>
    </row>
  </sheetData>
  <mergeCells count="62">
    <mergeCell ref="A1:G1"/>
    <mergeCell ref="A2:G2"/>
    <mergeCell ref="A3:G3"/>
    <mergeCell ref="A4:G4"/>
    <mergeCell ref="A5:G5"/>
    <mergeCell ref="A6:G6"/>
    <mergeCell ref="A7:G7"/>
    <mergeCell ref="A8:G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1:F51"/>
    <mergeCell ref="A52:F52"/>
    <mergeCell ref="A53:F53"/>
    <mergeCell ref="A54:F54"/>
    <mergeCell ref="A55:F55"/>
    <mergeCell ref="A61:F61"/>
    <mergeCell ref="A62:F62"/>
    <mergeCell ref="A56:F56"/>
    <mergeCell ref="A57:F57"/>
    <mergeCell ref="A58:F58"/>
    <mergeCell ref="A59:F59"/>
    <mergeCell ref="A60:F60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I35" sqref="I3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97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64.422799999999995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64.422799999999995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18.38926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18.38926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11.607060000000001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4.8620000000000001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6.7450599999999996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3">
        <f>I10+I14+I17+I21+I31</f>
        <v>94.419120000000007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3.8115394817049629E-5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I35/311136.28</f>
        <v>3.0346547821424104E-4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304524.19699999999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topLeftCell="A4" workbookViewId="0">
      <selection activeCell="I35" sqref="I3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98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9.3301200000000009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9.3301200000000009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1.42432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1.42432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18.349139999999998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5.38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12.969139999999999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3">
        <f>I10+I14+I17+I21+I31</f>
        <v>29.103580000000001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7.8863951717011006E-4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I35/24413.14</f>
        <v>1.1921276820597434E-3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23266.828000000001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I35" sqref="I3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99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3.1164499999999999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3.1164499999999999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0.56628999999999996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0.56628999999999996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1.96292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0.62460000000000004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1.33832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3">
        <f>I10+I14+I17+I21+I31</f>
        <v>5.6456599999999995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2.0253094552376505E-4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I35/9614.3</f>
        <v>5.8721487783822016E-4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9691.9509999999991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rightToLeft="1" workbookViewId="0">
      <selection activeCell="I35" sqref="I35"/>
    </sheetView>
  </sheetViews>
  <sheetFormatPr defaultColWidth="9.140625" defaultRowHeight="12.75" x14ac:dyDescent="0.2"/>
  <cols>
    <col min="9" max="9" width="20.7109375" customWidth="1"/>
  </cols>
  <sheetData>
    <row r="1" spans="1:9" x14ac:dyDescent="0.2">
      <c r="A1" s="12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0"/>
      <c r="B2" s="11"/>
      <c r="C2" s="11"/>
      <c r="D2" s="11"/>
      <c r="E2" s="11"/>
      <c r="F2" s="11"/>
      <c r="G2" s="11"/>
      <c r="H2" s="11"/>
      <c r="I2" s="11"/>
    </row>
    <row r="3" spans="1:9" x14ac:dyDescent="0.2">
      <c r="A3" s="12" t="s">
        <v>1</v>
      </c>
      <c r="B3" s="11"/>
      <c r="C3" s="11"/>
      <c r="D3" s="11"/>
      <c r="E3" s="11"/>
      <c r="F3" s="11"/>
      <c r="G3" s="11"/>
      <c r="H3" s="11"/>
      <c r="I3" s="11"/>
    </row>
    <row r="4" spans="1:9" x14ac:dyDescent="0.2">
      <c r="A4" s="10"/>
      <c r="B4" s="11"/>
      <c r="C4" s="11"/>
      <c r="D4" s="11"/>
      <c r="E4" s="11"/>
      <c r="F4" s="11"/>
      <c r="G4" s="11"/>
      <c r="H4" s="11"/>
      <c r="I4" s="11"/>
    </row>
    <row r="5" spans="1:9" x14ac:dyDescent="0.2">
      <c r="A5" s="10" t="s">
        <v>2</v>
      </c>
      <c r="B5" s="11"/>
      <c r="C5" s="11"/>
      <c r="D5" s="11"/>
      <c r="E5" s="11"/>
      <c r="F5" s="11"/>
      <c r="G5" s="11"/>
      <c r="H5" s="11"/>
      <c r="I5" s="11"/>
    </row>
    <row r="6" spans="1:9" x14ac:dyDescent="0.2">
      <c r="A6" s="10"/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0" t="s">
        <v>100</v>
      </c>
      <c r="B7" s="11"/>
      <c r="C7" s="11"/>
      <c r="D7" s="11"/>
      <c r="E7" s="11"/>
      <c r="F7" s="11"/>
      <c r="G7" s="11"/>
      <c r="H7" s="11"/>
      <c r="I7" s="11"/>
    </row>
    <row r="8" spans="1:9" x14ac:dyDescent="0.2">
      <c r="A8" s="10"/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9"/>
      <c r="B9" s="8"/>
      <c r="C9" s="8"/>
      <c r="D9" s="8"/>
      <c r="E9" s="8"/>
      <c r="F9" s="8"/>
      <c r="G9" s="8"/>
      <c r="H9" s="8"/>
      <c r="I9" s="2" t="s">
        <v>4</v>
      </c>
    </row>
    <row r="10" spans="1:9" x14ac:dyDescent="0.2">
      <c r="A10" s="7" t="s">
        <v>5</v>
      </c>
      <c r="B10" s="8"/>
      <c r="C10" s="8"/>
      <c r="D10" s="8"/>
      <c r="E10" s="8"/>
      <c r="F10" s="8"/>
      <c r="G10" s="8"/>
      <c r="H10" s="8"/>
      <c r="I10" s="3">
        <f>I11+I12</f>
        <v>5.7467800000000002</v>
      </c>
    </row>
    <row r="11" spans="1:9" x14ac:dyDescent="0.2">
      <c r="A11" s="9" t="s">
        <v>6</v>
      </c>
      <c r="B11" s="8"/>
      <c r="C11" s="8"/>
      <c r="D11" s="8"/>
      <c r="E11" s="8"/>
      <c r="F11" s="8"/>
      <c r="G11" s="8"/>
      <c r="H11" s="8"/>
      <c r="I11" s="4"/>
    </row>
    <row r="12" spans="1:9" x14ac:dyDescent="0.2">
      <c r="A12" s="9" t="s">
        <v>7</v>
      </c>
      <c r="B12" s="8"/>
      <c r="C12" s="8"/>
      <c r="D12" s="8"/>
      <c r="E12" s="8"/>
      <c r="F12" s="8"/>
      <c r="G12" s="8"/>
      <c r="H12" s="8"/>
      <c r="I12" s="4">
        <v>5.7467800000000002</v>
      </c>
    </row>
    <row r="13" spans="1:9" x14ac:dyDescent="0.2">
      <c r="A13" s="9"/>
      <c r="B13" s="8"/>
      <c r="C13" s="8"/>
      <c r="D13" s="8"/>
      <c r="E13" s="8"/>
      <c r="F13" s="8"/>
      <c r="G13" s="8"/>
      <c r="H13" s="8"/>
      <c r="I13" s="1"/>
    </row>
    <row r="14" spans="1:9" x14ac:dyDescent="0.2">
      <c r="A14" s="7" t="s">
        <v>8</v>
      </c>
      <c r="B14" s="8"/>
      <c r="C14" s="8"/>
      <c r="D14" s="8"/>
      <c r="E14" s="8"/>
      <c r="F14" s="8"/>
      <c r="G14" s="8"/>
      <c r="H14" s="8"/>
      <c r="I14" s="3">
        <f>I15+I16</f>
        <v>1.4522600000000001</v>
      </c>
    </row>
    <row r="15" spans="1:9" x14ac:dyDescent="0.2">
      <c r="A15" s="9" t="s">
        <v>9</v>
      </c>
      <c r="B15" s="8"/>
      <c r="C15" s="8"/>
      <c r="D15" s="8"/>
      <c r="E15" s="8"/>
      <c r="F15" s="8"/>
      <c r="G15" s="8"/>
      <c r="H15" s="8"/>
      <c r="I15" s="4"/>
    </row>
    <row r="16" spans="1:9" x14ac:dyDescent="0.2">
      <c r="A16" s="9" t="s">
        <v>10</v>
      </c>
      <c r="B16" s="8"/>
      <c r="C16" s="8"/>
      <c r="D16" s="8"/>
      <c r="E16" s="8"/>
      <c r="F16" s="8"/>
      <c r="G16" s="8"/>
      <c r="H16" s="8"/>
      <c r="I16" s="4">
        <v>1.4522600000000001</v>
      </c>
    </row>
    <row r="17" spans="1:9" x14ac:dyDescent="0.2">
      <c r="A17" s="7" t="s">
        <v>11</v>
      </c>
      <c r="B17" s="8"/>
      <c r="C17" s="8"/>
      <c r="D17" s="8"/>
      <c r="E17" s="8"/>
      <c r="F17" s="8"/>
      <c r="G17" s="8"/>
      <c r="H17" s="8"/>
      <c r="I17" s="3">
        <f>I18+I19+I20</f>
        <v>0</v>
      </c>
    </row>
    <row r="18" spans="1:9" x14ac:dyDescent="0.2">
      <c r="A18" s="9" t="s">
        <v>12</v>
      </c>
      <c r="B18" s="8"/>
      <c r="C18" s="8"/>
      <c r="D18" s="8"/>
      <c r="E18" s="8"/>
      <c r="F18" s="8"/>
      <c r="G18" s="8"/>
      <c r="H18" s="8"/>
      <c r="I18" s="4">
        <v>0</v>
      </c>
    </row>
    <row r="19" spans="1:9" x14ac:dyDescent="0.2">
      <c r="A19" s="9" t="s">
        <v>13</v>
      </c>
      <c r="B19" s="8"/>
      <c r="C19" s="8"/>
      <c r="D19" s="8"/>
      <c r="E19" s="8"/>
      <c r="F19" s="8"/>
      <c r="G19" s="8"/>
      <c r="H19" s="8"/>
      <c r="I19" s="4"/>
    </row>
    <row r="20" spans="1:9" x14ac:dyDescent="0.2">
      <c r="A20" s="9" t="s">
        <v>14</v>
      </c>
      <c r="B20" s="8"/>
      <c r="C20" s="8"/>
      <c r="D20" s="8"/>
      <c r="E20" s="8"/>
      <c r="F20" s="8"/>
      <c r="G20" s="8"/>
      <c r="H20" s="8"/>
      <c r="I20" s="4"/>
    </row>
    <row r="21" spans="1:9" x14ac:dyDescent="0.2">
      <c r="A21" s="7" t="s">
        <v>15</v>
      </c>
      <c r="B21" s="8"/>
      <c r="C21" s="8"/>
      <c r="D21" s="8"/>
      <c r="E21" s="8"/>
      <c r="F21" s="8"/>
      <c r="G21" s="8"/>
      <c r="H21" s="8"/>
      <c r="I21" s="3">
        <f>SUM(I22:I29)</f>
        <v>42.338239999999999</v>
      </c>
    </row>
    <row r="22" spans="1:9" x14ac:dyDescent="0.2">
      <c r="A22" s="9" t="s">
        <v>16</v>
      </c>
      <c r="B22" s="8"/>
      <c r="C22" s="8"/>
      <c r="D22" s="8"/>
      <c r="E22" s="8"/>
      <c r="F22" s="8"/>
      <c r="G22" s="8"/>
      <c r="H22" s="8"/>
      <c r="I22" s="4"/>
    </row>
    <row r="23" spans="1:9" x14ac:dyDescent="0.2">
      <c r="A23" s="9" t="s">
        <v>17</v>
      </c>
      <c r="B23" s="8"/>
      <c r="C23" s="8"/>
      <c r="D23" s="8"/>
      <c r="E23" s="8"/>
      <c r="F23" s="8"/>
      <c r="G23" s="8"/>
      <c r="H23" s="8"/>
      <c r="I23" s="4"/>
    </row>
    <row r="24" spans="1:9" x14ac:dyDescent="0.2">
      <c r="A24" s="9" t="s">
        <v>18</v>
      </c>
      <c r="B24" s="8"/>
      <c r="C24" s="8"/>
      <c r="D24" s="8"/>
      <c r="E24" s="8"/>
      <c r="F24" s="8"/>
      <c r="G24" s="8"/>
      <c r="H24" s="8"/>
      <c r="I24" s="4"/>
    </row>
    <row r="25" spans="1:9" x14ac:dyDescent="0.2">
      <c r="A25" s="9" t="s">
        <v>19</v>
      </c>
      <c r="B25" s="8"/>
      <c r="C25" s="8"/>
      <c r="D25" s="8"/>
      <c r="E25" s="8"/>
      <c r="F25" s="8"/>
      <c r="G25" s="8"/>
      <c r="H25" s="8"/>
      <c r="I25" s="4"/>
    </row>
    <row r="26" spans="1:9" x14ac:dyDescent="0.2">
      <c r="A26" s="9" t="s">
        <v>20</v>
      </c>
      <c r="B26" s="8"/>
      <c r="C26" s="8"/>
      <c r="D26" s="8"/>
      <c r="E26" s="8"/>
      <c r="F26" s="8"/>
      <c r="G26" s="8"/>
      <c r="H26" s="8"/>
      <c r="I26" s="4">
        <v>12.920999999999999</v>
      </c>
    </row>
    <row r="27" spans="1:9" x14ac:dyDescent="0.2">
      <c r="A27" s="9" t="s">
        <v>21</v>
      </c>
      <c r="B27" s="8"/>
      <c r="C27" s="8"/>
      <c r="D27" s="8"/>
      <c r="E27" s="8"/>
      <c r="F27" s="8"/>
      <c r="G27" s="8"/>
      <c r="H27" s="8"/>
      <c r="I27" s="4">
        <v>29.41724</v>
      </c>
    </row>
    <row r="28" spans="1:9" x14ac:dyDescent="0.2">
      <c r="A28" s="9" t="s">
        <v>22</v>
      </c>
      <c r="B28" s="8"/>
      <c r="C28" s="8"/>
      <c r="D28" s="8"/>
      <c r="E28" s="8"/>
      <c r="F28" s="8"/>
      <c r="G28" s="8"/>
      <c r="H28" s="8"/>
      <c r="I28" s="4">
        <v>0</v>
      </c>
    </row>
    <row r="29" spans="1:9" x14ac:dyDescent="0.2">
      <c r="A29" s="9" t="s">
        <v>23</v>
      </c>
      <c r="B29" s="8"/>
      <c r="C29" s="8"/>
      <c r="D29" s="8"/>
      <c r="E29" s="8"/>
      <c r="F29" s="8"/>
      <c r="G29" s="8"/>
      <c r="H29" s="8"/>
      <c r="I29" s="4">
        <v>0</v>
      </c>
    </row>
    <row r="30" spans="1:9" x14ac:dyDescent="0.2">
      <c r="A30" s="9"/>
      <c r="B30" s="8"/>
      <c r="C30" s="8"/>
      <c r="D30" s="8"/>
      <c r="E30" s="8"/>
      <c r="F30" s="8"/>
      <c r="G30" s="8"/>
      <c r="H30" s="8"/>
      <c r="I30" s="1"/>
    </row>
    <row r="31" spans="1:9" x14ac:dyDescent="0.2">
      <c r="A31" s="7" t="s">
        <v>24</v>
      </c>
      <c r="B31" s="8"/>
      <c r="C31" s="8"/>
      <c r="D31" s="8"/>
      <c r="E31" s="8"/>
      <c r="F31" s="8"/>
      <c r="G31" s="8"/>
      <c r="H31" s="8"/>
      <c r="I31" s="3">
        <f>I32+I33</f>
        <v>0</v>
      </c>
    </row>
    <row r="32" spans="1:9" x14ac:dyDescent="0.2">
      <c r="A32" s="9" t="s">
        <v>25</v>
      </c>
      <c r="B32" s="8"/>
      <c r="C32" s="8"/>
      <c r="D32" s="8"/>
      <c r="E32" s="8"/>
      <c r="F32" s="8"/>
      <c r="G32" s="8"/>
      <c r="H32" s="8"/>
      <c r="I32" s="4"/>
    </row>
    <row r="33" spans="1:9" x14ac:dyDescent="0.2">
      <c r="A33" s="9" t="s">
        <v>26</v>
      </c>
      <c r="B33" s="8"/>
      <c r="C33" s="8"/>
      <c r="D33" s="8"/>
      <c r="E33" s="8"/>
      <c r="F33" s="8"/>
      <c r="G33" s="8"/>
      <c r="H33" s="8"/>
      <c r="I33" s="4"/>
    </row>
    <row r="34" spans="1:9" x14ac:dyDescent="0.2">
      <c r="A34" s="9"/>
      <c r="B34" s="8"/>
      <c r="C34" s="8"/>
      <c r="D34" s="8"/>
      <c r="E34" s="8"/>
      <c r="F34" s="8"/>
      <c r="G34" s="8"/>
      <c r="H34" s="8"/>
      <c r="I34" s="1"/>
    </row>
    <row r="35" spans="1:9" x14ac:dyDescent="0.2">
      <c r="A35" s="7" t="s">
        <v>27</v>
      </c>
      <c r="B35" s="8"/>
      <c r="C35" s="8"/>
      <c r="D35" s="8"/>
      <c r="E35" s="8"/>
      <c r="F35" s="8"/>
      <c r="G35" s="8"/>
      <c r="H35" s="8"/>
      <c r="I35" s="13">
        <f>I10+I14+I17+I21+I31</f>
        <v>49.537279999999996</v>
      </c>
    </row>
    <row r="36" spans="1:9" x14ac:dyDescent="0.2">
      <c r="A36" s="9"/>
      <c r="B36" s="8"/>
      <c r="C36" s="8"/>
      <c r="D36" s="8"/>
      <c r="E36" s="8"/>
      <c r="F36" s="8"/>
      <c r="G36" s="8"/>
      <c r="H36" s="8"/>
      <c r="I36" s="1"/>
    </row>
    <row r="37" spans="1:9" x14ac:dyDescent="0.2">
      <c r="A37" s="7" t="s">
        <v>28</v>
      </c>
      <c r="B37" s="8"/>
      <c r="C37" s="8"/>
      <c r="D37" s="8"/>
      <c r="E37" s="8"/>
      <c r="F37" s="8"/>
      <c r="G37" s="8"/>
      <c r="H37" s="8"/>
      <c r="I37" s="2"/>
    </row>
    <row r="38" spans="1:9" x14ac:dyDescent="0.2">
      <c r="A38" s="9" t="s">
        <v>29</v>
      </c>
      <c r="B38" s="8"/>
      <c r="C38" s="8"/>
      <c r="D38" s="8"/>
      <c r="E38" s="8"/>
      <c r="F38" s="8"/>
      <c r="G38" s="8"/>
      <c r="H38" s="8"/>
      <c r="I38" s="5">
        <f>(I18+I21+I33)/I41</f>
        <v>1.9486297925847271E-3</v>
      </c>
    </row>
    <row r="39" spans="1:9" x14ac:dyDescent="0.2">
      <c r="A39" s="9" t="s">
        <v>30</v>
      </c>
      <c r="B39" s="8"/>
      <c r="C39" s="8"/>
      <c r="D39" s="8"/>
      <c r="E39" s="8"/>
      <c r="F39" s="8"/>
      <c r="G39" s="8"/>
      <c r="H39" s="8"/>
      <c r="I39" s="5">
        <f>I35/28042.36</f>
        <v>1.7665160849514804E-3</v>
      </c>
    </row>
    <row r="40" spans="1:9" x14ac:dyDescent="0.2">
      <c r="A40" s="9"/>
      <c r="B40" s="8"/>
      <c r="C40" s="8"/>
      <c r="D40" s="8"/>
      <c r="E40" s="8"/>
      <c r="F40" s="8"/>
      <c r="G40" s="8"/>
      <c r="H40" s="8"/>
      <c r="I40" s="2"/>
    </row>
    <row r="41" spans="1:9" x14ac:dyDescent="0.2">
      <c r="A41" s="7" t="s">
        <v>31</v>
      </c>
      <c r="B41" s="8"/>
      <c r="C41" s="8"/>
      <c r="D41" s="8"/>
      <c r="E41" s="8"/>
      <c r="F41" s="8"/>
      <c r="G41" s="8"/>
      <c r="H41" s="8"/>
      <c r="I41" s="3">
        <v>21727.185000000001</v>
      </c>
    </row>
    <row r="44" spans="1:9" x14ac:dyDescent="0.2">
      <c r="A44" s="6" t="s">
        <v>32</v>
      </c>
    </row>
  </sheetData>
  <mergeCells count="41">
    <mergeCell ref="A1:I1"/>
    <mergeCell ref="A2:I2"/>
    <mergeCell ref="A3:I3"/>
    <mergeCell ref="A4:I4"/>
    <mergeCell ref="A5:I5"/>
    <mergeCell ref="A6:I6"/>
    <mergeCell ref="A7:I7"/>
    <mergeCell ref="A8:I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32:H32"/>
    <mergeCell ref="A33:H33"/>
    <mergeCell ref="A34:H34"/>
    <mergeCell ref="A35:H35"/>
    <mergeCell ref="A41:H41"/>
    <mergeCell ref="A36:H36"/>
    <mergeCell ref="A37:H37"/>
    <mergeCell ref="A38:H38"/>
    <mergeCell ref="A39:H39"/>
    <mergeCell ref="A40:H4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נספח 1</vt:lpstr>
      <vt:lpstr>נספח 2</vt:lpstr>
      <vt:lpstr>נספח 3</vt:lpstr>
      <vt:lpstr>11374</vt:lpstr>
      <vt:lpstr>11373</vt:lpstr>
      <vt:lpstr>11372</vt:lpstr>
      <vt:lpstr>11914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2023-01-29T14:37:06Z</dcterms:created>
  <dcterms:modified xsi:type="dcterms:W3CDTF">2023-01-31T14:36:14Z</dcterms:modified>
</cp:coreProperties>
</file>