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4370" windowHeight="7395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352" i="1" l="1"/>
  <c r="AG352" i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H347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H346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H345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H344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H343" i="1"/>
  <c r="AH354" i="1" s="1"/>
  <c r="AG343" i="1"/>
  <c r="AF343" i="1"/>
  <c r="AE343" i="1"/>
  <c r="AD343" i="1"/>
  <c r="AD354" i="1" s="1"/>
  <c r="AC343" i="1"/>
  <c r="AB343" i="1"/>
  <c r="AA343" i="1"/>
  <c r="Z343" i="1"/>
  <c r="Z354" i="1" s="1"/>
  <c r="Y343" i="1"/>
  <c r="X343" i="1"/>
  <c r="W343" i="1"/>
  <c r="V343" i="1"/>
  <c r="V354" i="1" s="1"/>
  <c r="U343" i="1"/>
  <c r="T343" i="1"/>
  <c r="S343" i="1"/>
  <c r="R343" i="1"/>
  <c r="R354" i="1" s="1"/>
  <c r="Q343" i="1"/>
  <c r="P343" i="1"/>
  <c r="O343" i="1"/>
  <c r="N343" i="1"/>
  <c r="N354" i="1" s="1"/>
  <c r="M343" i="1"/>
  <c r="L343" i="1"/>
  <c r="K343" i="1"/>
  <c r="J343" i="1"/>
  <c r="I343" i="1"/>
  <c r="H343" i="1"/>
  <c r="G343" i="1"/>
  <c r="F343" i="1"/>
  <c r="E343" i="1"/>
  <c r="AH342" i="1"/>
  <c r="AH349" i="1" s="1"/>
  <c r="AH351" i="1" s="1"/>
  <c r="AG342" i="1"/>
  <c r="AG349" i="1" s="1"/>
  <c r="AF342" i="1"/>
  <c r="AE342" i="1"/>
  <c r="AD342" i="1"/>
  <c r="AD349" i="1" s="1"/>
  <c r="AD351" i="1" s="1"/>
  <c r="AC342" i="1"/>
  <c r="AC349" i="1" s="1"/>
  <c r="AB342" i="1"/>
  <c r="AA342" i="1"/>
  <c r="Z342" i="1"/>
  <c r="Z349" i="1" s="1"/>
  <c r="Z351" i="1" s="1"/>
  <c r="Y342" i="1"/>
  <c r="Y349" i="1" s="1"/>
  <c r="X342" i="1"/>
  <c r="W342" i="1"/>
  <c r="V342" i="1"/>
  <c r="V349" i="1" s="1"/>
  <c r="V351" i="1" s="1"/>
  <c r="U342" i="1"/>
  <c r="U349" i="1" s="1"/>
  <c r="T342" i="1"/>
  <c r="S342" i="1"/>
  <c r="R342" i="1"/>
  <c r="R349" i="1" s="1"/>
  <c r="R351" i="1" s="1"/>
  <c r="Q342" i="1"/>
  <c r="Q349" i="1" s="1"/>
  <c r="P342" i="1"/>
  <c r="O342" i="1"/>
  <c r="N342" i="1"/>
  <c r="N349" i="1" s="1"/>
  <c r="N351" i="1" s="1"/>
  <c r="M342" i="1"/>
  <c r="M349" i="1" s="1"/>
  <c r="L342" i="1"/>
  <c r="K342" i="1"/>
  <c r="J342" i="1"/>
  <c r="J349" i="1" s="1"/>
  <c r="J351" i="1" s="1"/>
  <c r="I342" i="1"/>
  <c r="I349" i="1" s="1"/>
  <c r="H342" i="1"/>
  <c r="G342" i="1"/>
  <c r="F342" i="1"/>
  <c r="F349" i="1" s="1"/>
  <c r="F351" i="1" s="1"/>
  <c r="E342" i="1"/>
  <c r="E349" i="1" s="1"/>
  <c r="AH340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E357" i="1" l="1"/>
  <c r="E355" i="1"/>
  <c r="E351" i="1"/>
  <c r="AC357" i="1"/>
  <c r="AC355" i="1"/>
  <c r="AC351" i="1"/>
  <c r="E354" i="1"/>
  <c r="I354" i="1"/>
  <c r="M354" i="1"/>
  <c r="Q354" i="1"/>
  <c r="U354" i="1"/>
  <c r="Y354" i="1"/>
  <c r="AC354" i="1"/>
  <c r="AG354" i="1"/>
  <c r="E356" i="1"/>
  <c r="I356" i="1"/>
  <c r="M356" i="1"/>
  <c r="Q356" i="1"/>
  <c r="U356" i="1"/>
  <c r="Y356" i="1"/>
  <c r="AC356" i="1"/>
  <c r="AG356" i="1"/>
  <c r="E358" i="1"/>
  <c r="I358" i="1"/>
  <c r="M358" i="1"/>
  <c r="Q358" i="1"/>
  <c r="U358" i="1"/>
  <c r="Y358" i="1"/>
  <c r="AC358" i="1"/>
  <c r="AG358" i="1"/>
  <c r="M357" i="1"/>
  <c r="M355" i="1"/>
  <c r="M351" i="1"/>
  <c r="AG357" i="1"/>
  <c r="AG355" i="1"/>
  <c r="AG351" i="1"/>
  <c r="F354" i="1"/>
  <c r="J354" i="1"/>
  <c r="F356" i="1"/>
  <c r="J356" i="1"/>
  <c r="N356" i="1"/>
  <c r="R356" i="1"/>
  <c r="V356" i="1"/>
  <c r="Z356" i="1"/>
  <c r="AD356" i="1"/>
  <c r="AH356" i="1"/>
  <c r="F358" i="1"/>
  <c r="J358" i="1"/>
  <c r="N358" i="1"/>
  <c r="R358" i="1"/>
  <c r="V358" i="1"/>
  <c r="Z358" i="1"/>
  <c r="AD358" i="1"/>
  <c r="AH358" i="1"/>
  <c r="U357" i="1"/>
  <c r="U355" i="1"/>
  <c r="U351" i="1"/>
  <c r="I357" i="1"/>
  <c r="I355" i="1"/>
  <c r="I351" i="1"/>
  <c r="Q357" i="1"/>
  <c r="Q355" i="1"/>
  <c r="Q351" i="1"/>
  <c r="Y357" i="1"/>
  <c r="Y355" i="1"/>
  <c r="Y351" i="1"/>
  <c r="F355" i="1"/>
  <c r="J355" i="1"/>
  <c r="N355" i="1"/>
  <c r="R355" i="1"/>
  <c r="V355" i="1"/>
  <c r="Z355" i="1"/>
  <c r="AD355" i="1"/>
  <c r="AH355" i="1"/>
  <c r="T356" i="1"/>
  <c r="F357" i="1"/>
  <c r="J357" i="1"/>
  <c r="N357" i="1"/>
  <c r="R357" i="1"/>
  <c r="V357" i="1"/>
  <c r="Z357" i="1"/>
  <c r="AD357" i="1"/>
  <c r="AH357" i="1"/>
  <c r="H358" i="1"/>
  <c r="T358" i="1"/>
  <c r="X358" i="1"/>
  <c r="G349" i="1"/>
  <c r="G357" i="1" s="1"/>
  <c r="K349" i="1"/>
  <c r="K357" i="1" s="1"/>
  <c r="O349" i="1"/>
  <c r="O357" i="1" s="1"/>
  <c r="S349" i="1"/>
  <c r="W349" i="1"/>
  <c r="W357" i="1" s="1"/>
  <c r="AA349" i="1"/>
  <c r="AE349" i="1"/>
  <c r="AE357" i="1" s="1"/>
  <c r="E353" i="1"/>
  <c r="I353" i="1"/>
  <c r="M353" i="1"/>
  <c r="Q353" i="1"/>
  <c r="U353" i="1"/>
  <c r="Y353" i="1"/>
  <c r="AC353" i="1"/>
  <c r="AG353" i="1"/>
  <c r="H349" i="1"/>
  <c r="H351" i="1" s="1"/>
  <c r="L349" i="1"/>
  <c r="L351" i="1" s="1"/>
  <c r="P349" i="1"/>
  <c r="P351" i="1" s="1"/>
  <c r="T349" i="1"/>
  <c r="T351" i="1" s="1"/>
  <c r="X349" i="1"/>
  <c r="X351" i="1" s="1"/>
  <c r="AB349" i="1"/>
  <c r="AB351" i="1" s="1"/>
  <c r="AF349" i="1"/>
  <c r="AF351" i="1" s="1"/>
  <c r="F353" i="1"/>
  <c r="J353" i="1"/>
  <c r="N353" i="1"/>
  <c r="R353" i="1"/>
  <c r="V353" i="1"/>
  <c r="Z353" i="1"/>
  <c r="AD353" i="1"/>
  <c r="AH353" i="1"/>
  <c r="AA351" i="1" l="1"/>
  <c r="AA358" i="1"/>
  <c r="AA356" i="1"/>
  <c r="AA354" i="1"/>
  <c r="S351" i="1"/>
  <c r="S358" i="1"/>
  <c r="S356" i="1"/>
  <c r="S354" i="1"/>
  <c r="AF358" i="1"/>
  <c r="P358" i="1"/>
  <c r="AB356" i="1"/>
  <c r="L356" i="1"/>
  <c r="X354" i="1"/>
  <c r="H354" i="1"/>
  <c r="X357" i="1"/>
  <c r="H357" i="1"/>
  <c r="T355" i="1"/>
  <c r="X353" i="1"/>
  <c r="H353" i="1"/>
  <c r="AA355" i="1"/>
  <c r="K355" i="1"/>
  <c r="W353" i="1"/>
  <c r="G353" i="1"/>
  <c r="AE351" i="1"/>
  <c r="AE358" i="1"/>
  <c r="AE356" i="1"/>
  <c r="AE354" i="1"/>
  <c r="O351" i="1"/>
  <c r="O358" i="1"/>
  <c r="O356" i="1"/>
  <c r="AB358" i="1"/>
  <c r="L358" i="1"/>
  <c r="X356" i="1"/>
  <c r="H356" i="1"/>
  <c r="T354" i="1"/>
  <c r="K354" i="1"/>
  <c r="T357" i="1"/>
  <c r="AF355" i="1"/>
  <c r="P355" i="1"/>
  <c r="T353" i="1"/>
  <c r="O354" i="1"/>
  <c r="AA357" i="1"/>
  <c r="W355" i="1"/>
  <c r="G355" i="1"/>
  <c r="S353" i="1"/>
  <c r="G354" i="1"/>
  <c r="AF354" i="1"/>
  <c r="P354" i="1"/>
  <c r="AF357" i="1"/>
  <c r="P357" i="1"/>
  <c r="AB355" i="1"/>
  <c r="L355" i="1"/>
  <c r="AF353" i="1"/>
  <c r="P353" i="1"/>
  <c r="S355" i="1"/>
  <c r="AE353" i="1"/>
  <c r="O353" i="1"/>
  <c r="K351" i="1"/>
  <c r="K358" i="1"/>
  <c r="K356" i="1"/>
  <c r="W351" i="1"/>
  <c r="W358" i="1"/>
  <c r="W356" i="1"/>
  <c r="W354" i="1"/>
  <c r="G351" i="1"/>
  <c r="G358" i="1"/>
  <c r="G356" i="1"/>
  <c r="AF356" i="1"/>
  <c r="P356" i="1"/>
  <c r="AB354" i="1"/>
  <c r="L354" i="1"/>
  <c r="AB357" i="1"/>
  <c r="L357" i="1"/>
  <c r="X355" i="1"/>
  <c r="H355" i="1"/>
  <c r="AB353" i="1"/>
  <c r="L353" i="1"/>
  <c r="S357" i="1"/>
  <c r="AE355" i="1"/>
  <c r="O355" i="1"/>
  <c r="AA353" i="1"/>
  <c r="K353" i="1"/>
</calcChain>
</file>

<file path=xl/sharedStrings.xml><?xml version="1.0" encoding="utf-8"?>
<sst xmlns="http://schemas.openxmlformats.org/spreadsheetml/2006/main" count="712" uniqueCount="644">
  <si>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</si>
  <si>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</si>
  <si>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</si>
  <si>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</si>
  <si>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</si>
  <si>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</si>
  <si>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</si>
  <si>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</si>
  <si>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</si>
  <si>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</si>
  <si>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</si>
  <si>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</si>
  <si>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</si>
  <si>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</si>
  <si>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</si>
  <si>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</si>
  <si>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</si>
  <si>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</si>
  <si>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</si>
  <si>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</si>
  <si>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</si>
  <si>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</si>
  <si>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</si>
  <si>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</si>
  <si>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</si>
  <si>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</si>
  <si>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</si>
  <si>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</si>
  <si>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</si>
  <si>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</si>
  <si>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</si>
  <si>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</si>
  <si>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</si>
  <si>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</si>
  <si>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</si>
  <si>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</si>
  <si>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</si>
  <si>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</si>
  <si>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</si>
  <si>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</si>
  <si>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</si>
  <si>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</si>
  <si>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</si>
  <si>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</si>
  <si>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</si>
  <si>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</si>
  <si>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</si>
  <si>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</si>
  <si>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</si>
  <si>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</si>
  <si>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</si>
  <si>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</si>
  <si>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</si>
  <si>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</si>
  <si>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</si>
  <si>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</si>
  <si>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</si>
  <si>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</si>
  <si>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</si>
  <si>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</si>
  <si>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</si>
  <si>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</si>
  <si>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</si>
  <si>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</si>
  <si>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</si>
  <si>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</si>
  <si>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</si>
  <si>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</si>
  <si>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</si>
  <si>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</si>
  <si>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</si>
  <si>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</si>
  <si>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</si>
  <si>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</si>
  <si>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</si>
  <si>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</si>
  <si>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</si>
  <si>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</si>
  <si>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</si>
  <si>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</si>
  <si>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</si>
  <si>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</si>
  <si>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</si>
  <si>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</si>
  <si>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</si>
  <si>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</si>
  <si>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</si>
  <si>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</si>
  <si>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</si>
  <si>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</si>
  <si>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</si>
  <si>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</si>
  <si>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</si>
  <si>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</si>
  <si>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</si>
  <si>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</si>
  <si>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</si>
  <si>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</si>
  <si>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</si>
  <si>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</si>
  <si>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</si>
  <si>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</si>
  <si>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</si>
  <si>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</si>
  <si>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</si>
  <si>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</si>
  <si>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</si>
  <si>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</si>
  <si>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</si>
  <si>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</si>
  <si>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</si>
  <si>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</si>
  <si>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</si>
  <si>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</si>
  <si>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</si>
  <si>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</si>
  <si>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</si>
  <si>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</si>
  <si>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</si>
  <si>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</si>
  <si>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</si>
  <si>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</si>
  <si>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</si>
  <si>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</si>
  <si>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</si>
  <si>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</si>
  <si>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</si>
  <si>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</si>
  <si>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</si>
  <si>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</si>
  <si>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</si>
  <si>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</si>
  <si>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</si>
  <si>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</si>
  <si>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</si>
  <si>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</si>
  <si>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</si>
  <si>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</si>
  <si>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</si>
  <si>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</si>
  <si>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</si>
  <si>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</si>
  <si>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</si>
  <si>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</si>
  <si>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</si>
  <si>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</si>
  <si>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</si>
  <si>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</si>
  <si>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</si>
  <si>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</si>
  <si>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</si>
  <si>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</si>
  <si>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</si>
  <si>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</si>
  <si>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</si>
  <si>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</si>
  <si>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</si>
  <si>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</si>
  <si>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</si>
  <si>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</si>
  <si>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</si>
  <si>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</si>
  <si>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</si>
  <si>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</si>
  <si>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</si>
  <si>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</si>
  <si>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</si>
  <si>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</si>
  <si>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</si>
  <si>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</si>
  <si>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</si>
  <si>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</si>
  <si>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</si>
  <si>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</si>
  <si>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</si>
  <si>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</si>
  <si>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</si>
  <si>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</si>
  <si>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</si>
  <si>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</si>
  <si>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</si>
  <si>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</si>
  <si>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</si>
  <si>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</si>
  <si>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</si>
  <si>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</si>
  <si>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</si>
  <si>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</si>
  <si>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</si>
  <si>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</si>
  <si>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</si>
  <si>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</si>
  <si>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</si>
  <si>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</si>
  <si>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</si>
  <si>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</si>
  <si>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</si>
  <si>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</si>
  <si>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</si>
  <si>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</si>
  <si>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</si>
  <si>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</si>
  <si>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</si>
  <si>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</si>
  <si>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</si>
  <si>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</si>
  <si>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</si>
  <si>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</si>
  <si>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</si>
  <si>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</si>
  <si>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</si>
  <si>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</si>
  <si>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</si>
  <si>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</si>
  <si>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</si>
  <si>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</si>
  <si>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</si>
  <si>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</si>
  <si>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</si>
  <si>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</si>
  <si>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</si>
  <si>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</si>
  <si>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</si>
  <si>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</si>
  <si>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</si>
  <si>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</si>
  <si>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</si>
  <si>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</si>
  <si>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</si>
  <si>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</si>
  <si>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</si>
  <si>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</si>
  <si>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</si>
  <si>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</si>
  <si>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</si>
  <si>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</si>
  <si>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</si>
  <si>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</si>
  <si>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</si>
  <si>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</si>
  <si>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</si>
  <si>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</si>
  <si>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</si>
  <si>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</si>
  <si>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</si>
  <si>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</si>
  <si>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</si>
  <si>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</si>
  <si>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</si>
  <si>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</si>
  <si>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</si>
  <si>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</si>
  <si>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</si>
  <si>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</si>
  <si>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</si>
  <si>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</si>
  <si>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</si>
  <si>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</si>
  <si>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</si>
  <si>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</si>
  <si>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</si>
  <si>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</si>
  <si>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</si>
  <si>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</si>
  <si>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</si>
  <si>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</si>
  <si>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</si>
  <si>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</si>
  <si>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</si>
  <si>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</si>
  <si>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</si>
  <si>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</si>
  <si>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</si>
  <si>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</si>
  <si>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</si>
  <si>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</si>
  <si>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</si>
  <si>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</si>
  <si>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</si>
  <si>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</si>
  <si>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</si>
  <si>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</si>
  <si>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</si>
  <si>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</si>
  <si>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</si>
  <si>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</si>
  <si>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</si>
  <si>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</si>
  <si>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</si>
  <si>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</si>
  <si>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</si>
  <si>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</si>
  <si>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</si>
  <si>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</si>
  <si>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</si>
  <si>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</si>
  <si>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</si>
  <si>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</si>
  <si>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</si>
  <si>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</si>
  <si>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</si>
  <si>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</si>
  <si>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</si>
  <si>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</si>
  <si>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</si>
  <si>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</si>
  <si>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</si>
  <si>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</si>
  <si>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</si>
  <si>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</si>
  <si>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</si>
  <si>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</si>
  <si>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</si>
  <si>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</si>
  <si>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</si>
  <si>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</si>
  <si>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</si>
  <si>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</si>
  <si>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</si>
  <si>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</si>
  <si>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</si>
  <si>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</si>
  <si>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</si>
  <si>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</si>
  <si>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</si>
  <si>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</si>
  <si>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</si>
  <si>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</si>
  <si>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</si>
  <si>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</si>
  <si>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</si>
  <si>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</si>
  <si>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</si>
  <si>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</si>
  <si>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</si>
  <si>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</si>
  <si>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</si>
  <si>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</si>
  <si>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</si>
  <si>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</si>
  <si>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</si>
  <si>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</si>
  <si>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</si>
  <si>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</si>
  <si>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</si>
  <si>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</si>
  <si>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</si>
  <si>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</si>
  <si>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</si>
  <si>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</si>
  <si>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</si>
  <si>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</si>
  <si>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</si>
  <si>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</si>
  <si>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</si>
  <si>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</si>
  <si>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</si>
  <si>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</si>
  <si>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</si>
  <si>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</si>
  <si>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</si>
  <si>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</si>
  <si>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</si>
  <si>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</si>
  <si>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</si>
  <si>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</si>
  <si>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</si>
  <si>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</si>
  <si>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</si>
  <si>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</si>
  <si>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</si>
  <si>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</si>
  <si>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</si>
  <si>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</si>
  <si>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</si>
  <si>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</si>
  <si>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</si>
  <si>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</si>
  <si>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</si>
  <si>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</si>
  <si>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</si>
  <si>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</si>
  <si>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</si>
  <si>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</si>
  <si>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</si>
  <si>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</si>
  <si>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</si>
  <si>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</si>
  <si>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</si>
  <si>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</si>
  <si>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</si>
  <si>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</si>
  <si>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</si>
  <si>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</si>
  <si>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</si>
  <si>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</si>
  <si>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</si>
  <si>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</si>
  <si>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</si>
  <si>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</si>
  <si>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</si>
  <si>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</si>
  <si>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</si>
  <si>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</si>
  <si>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</si>
  <si>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</si>
  <si>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</si>
  <si>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</si>
  <si>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</si>
  <si>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</si>
  <si>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</si>
  <si>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</si>
  <si>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</si>
  <si>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</si>
  <si>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</si>
  <si>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</si>
  <si>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</si>
  <si>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</si>
  <si>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</si>
  <si>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</si>
  <si>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</si>
  <si>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</si>
  <si>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</si>
  <si>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</si>
  <si>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</si>
  <si>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</si>
  <si>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</si>
  <si>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</si>
  <si>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</si>
  <si>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</si>
  <si>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</si>
  <si>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</si>
  <si>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</si>
  <si>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</si>
  <si>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</si>
  <si>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</si>
  <si>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</si>
  <si>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</si>
  <si>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</si>
  <si>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</si>
  <si>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</si>
  <si>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</si>
  <si>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</si>
  <si>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</si>
  <si>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</si>
  <si>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</si>
  <si>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</si>
  <si>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</si>
  <si>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</si>
  <si>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</si>
  <si>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</si>
  <si>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</si>
  <si>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</si>
  <si>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</si>
  <si>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</si>
  <si>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</si>
  <si>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</si>
  <si>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</si>
  <si>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</si>
  <si>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</si>
  <si>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</si>
  <si>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</si>
  <si>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</si>
  <si>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</si>
  <si>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</si>
  <si>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</si>
  <si>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</si>
  <si>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</si>
  <si>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</si>
  <si>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</si>
  <si>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</si>
  <si>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</si>
  <si>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</si>
  <si>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</si>
  <si>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</si>
  <si>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</si>
  <si>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</si>
  <si>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</si>
  <si>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</si>
  <si>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</si>
  <si>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</si>
  <si>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</si>
  <si>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</si>
  <si>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</si>
  <si>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</si>
  <si>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</si>
  <si>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</si>
  <si>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</si>
  <si>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</si>
  <si>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</si>
  <si>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</si>
  <si>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</si>
  <si>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</si>
  <si>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</si>
  <si>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</si>
  <si>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</si>
  <si>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</si>
  <si>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</si>
  <si>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</si>
  <si>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</si>
  <si>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</si>
  <si>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</si>
  <si>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</si>
  <si>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</si>
  <si>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</si>
  <si>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</si>
  <si>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</si>
  <si>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</si>
  <si>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</si>
  <si>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</si>
  <si>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</si>
  <si>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</si>
  <si>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</si>
  <si>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</si>
  <si>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</si>
  <si>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</si>
  <si>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</si>
  <si>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</si>
  <si>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</si>
  <si>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</si>
  <si>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</si>
  <si>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</si>
  <si>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</si>
  <si>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</si>
  <si>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</si>
  <si>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</si>
  <si>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</si>
  <si>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</si>
  <si>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</si>
  <si>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</si>
  <si>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</si>
  <si>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</si>
  <si>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</si>
  <si>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</si>
  <si>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</si>
  <si>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</si>
  <si>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</si>
  <si>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</si>
  <si>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</si>
  <si>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</si>
  <si>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</si>
  <si>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</si>
  <si>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</si>
  <si>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</si>
  <si>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</si>
  <si>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</si>
  <si>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</si>
  <si>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</si>
  <si>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</si>
  <si>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</si>
  <si>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</si>
  <si>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</si>
  <si>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</si>
  <si>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</si>
  <si>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</si>
  <si>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</si>
  <si>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</si>
  <si>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</si>
  <si>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</si>
  <si>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</si>
  <si>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</si>
  <si>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</si>
  <si>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</si>
  <si>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</si>
  <si>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</si>
  <si>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</si>
  <si>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</si>
  <si>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</si>
  <si>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</si>
  <si>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</si>
  <si>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</si>
  <si>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</si>
  <si>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</si>
  <si>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</si>
  <si>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</si>
  <si>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</si>
  <si>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</si>
  <si>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</si>
  <si>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</si>
  <si>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</si>
  <si>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</si>
  <si>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</si>
  <si>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</si>
  <si>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</si>
  <si>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</si>
  <si>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</si>
  <si>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</si>
  <si>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</si>
  <si>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</si>
  <si>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</si>
  <si>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</si>
  <si>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</si>
  <si>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</si>
  <si>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</si>
  <si>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</si>
  <si>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</si>
  <si>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</si>
  <si>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</si>
  <si>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</si>
  <si>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</si>
  <si>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</si>
  <si>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</si>
  <si>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</si>
  <si>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</si>
  <si>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</si>
  <si>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</si>
  <si>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</si>
  <si>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</si>
  <si>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</si>
  <si>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</si>
  <si>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</si>
  <si>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</si>
  <si>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</si>
  <si>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</si>
  <si>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</si>
  <si>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</si>
  <si>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מניות בישראל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</si>
  <si>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</si>
  <si>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</si>
  <si>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</si>
  <si>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</si>
  <si>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</si>
  <si>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</si>
  <si>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מניות בישראל</t>
  </si>
  <si>
    <t>אינפיניטי השתלמות אג"ח ממשלת ישראל</t>
  </si>
  <si>
    <t>אינפיניטי השתלמות מסלול אג"ח עד 25% מניות</t>
  </si>
  <si>
    <t>אינפיניטי השתלמות מסלול אג"ח עד 15%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</si>
  <si>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</si>
  <si>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</si>
  <si>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</si>
  <si>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</si>
  <si>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</si>
  <si>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</si>
  <si>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</si>
  <si>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</si>
  <si>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</si>
  <si>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</si>
  <si>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</si>
  <si>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</si>
  <si>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</si>
  <si>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</si>
  <si>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</si>
  <si>
    <t>אינפינטי השתלמות ira בניהול אישי</t>
  </si>
  <si>
    <t>אינפינטי גמל ira בניהול אישי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</si>
</sst>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63302975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2018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161"/>
      <sheetName val="גיליון163"/>
      <sheetName val="גיליון165"/>
      <sheetName val="גיליון167"/>
      <sheetName val="גיליון169"/>
      <sheetName val="גיליון171"/>
      <sheetName val="אוצר לאתר דש"/>
      <sheetName val="אוצר לאתר כולם חוץ מדש"/>
      <sheetName val="אוצר לאתר מור"/>
      <sheetName val="אוצר לאתר חני חנמ חנא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58"/>
  <sheetViews>
    <sheetView rightToLeft="1" tabSelected="1" workbookViewId="0">
      <selection activeCell="H22" sqref="H22"/>
    </sheetView>
  </sheetViews>
  <sheetFormatPr defaultRowHeight="14.25" x14ac:dyDescent="0.2"/>
  <sheetData>
    <row r="1" spans="1:34" ht="15.75" x14ac:dyDescent="0.25">
      <c r="A1" s="1"/>
      <c r="B1" s="2"/>
      <c r="C1" s="2"/>
      <c r="D1" s="2"/>
      <c r="E1">
        <v>715</v>
      </c>
      <c r="F1">
        <v>716</v>
      </c>
      <c r="G1">
        <v>717</v>
      </c>
      <c r="H1">
        <v>719</v>
      </c>
      <c r="I1">
        <v>720</v>
      </c>
      <c r="J1">
        <v>721</v>
      </c>
      <c r="K1">
        <v>723</v>
      </c>
      <c r="L1">
        <v>725</v>
      </c>
      <c r="M1">
        <v>727</v>
      </c>
      <c r="N1">
        <v>728</v>
      </c>
      <c r="O1">
        <v>730</v>
      </c>
      <c r="P1">
        <v>732</v>
      </c>
      <c r="Q1">
        <v>733</v>
      </c>
      <c r="R1">
        <v>735</v>
      </c>
      <c r="S1">
        <v>808</v>
      </c>
      <c r="T1">
        <v>739</v>
      </c>
      <c r="U1">
        <v>740</v>
      </c>
      <c r="V1">
        <v>741</v>
      </c>
      <c r="W1">
        <v>742</v>
      </c>
      <c r="X1">
        <v>810</v>
      </c>
      <c r="Y1">
        <v>744</v>
      </c>
      <c r="Z1">
        <v>745</v>
      </c>
      <c r="AA1">
        <v>746</v>
      </c>
      <c r="AB1">
        <v>747</v>
      </c>
      <c r="AC1">
        <v>749</v>
      </c>
      <c r="AD1">
        <v>750</v>
      </c>
      <c r="AE1">
        <v>751</v>
      </c>
      <c r="AF1">
        <v>759</v>
      </c>
      <c r="AG1">
        <v>756</v>
      </c>
      <c r="AH1">
        <v>757</v>
      </c>
    </row>
    <row r="2" spans="1:34" x14ac:dyDescent="0.2">
      <c r="E2">
        <v>1078</v>
      </c>
      <c r="F2">
        <v>1536</v>
      </c>
      <c r="G2">
        <v>1079</v>
      </c>
      <c r="H2">
        <v>7232</v>
      </c>
      <c r="I2">
        <v>1209</v>
      </c>
      <c r="J2">
        <v>7233</v>
      </c>
      <c r="K2">
        <v>7231</v>
      </c>
      <c r="L2">
        <v>1084</v>
      </c>
      <c r="M2">
        <v>1537</v>
      </c>
      <c r="N2">
        <v>1085</v>
      </c>
      <c r="O2">
        <v>1210</v>
      </c>
      <c r="P2">
        <v>11957</v>
      </c>
      <c r="Q2">
        <v>2252</v>
      </c>
      <c r="R2">
        <v>2254</v>
      </c>
      <c r="S2">
        <v>13229</v>
      </c>
      <c r="T2">
        <v>9638</v>
      </c>
      <c r="U2">
        <v>9639</v>
      </c>
      <c r="V2">
        <v>11407</v>
      </c>
      <c r="W2">
        <v>12540</v>
      </c>
      <c r="X2">
        <v>13228</v>
      </c>
      <c r="Y2">
        <v>11374</v>
      </c>
      <c r="Z2">
        <v>11373</v>
      </c>
      <c r="AA2">
        <v>11372</v>
      </c>
      <c r="AB2">
        <v>11914</v>
      </c>
      <c r="AC2">
        <v>1095</v>
      </c>
      <c r="AD2">
        <v>1211</v>
      </c>
      <c r="AE2">
        <v>1539</v>
      </c>
      <c r="AF2">
        <v>295</v>
      </c>
      <c r="AG2">
        <v>2114</v>
      </c>
      <c r="AH2">
        <v>2113</v>
      </c>
    </row>
    <row r="3" spans="1:34" ht="15.75" x14ac:dyDescent="0.25">
      <c r="A3" s="3">
        <v>44866</v>
      </c>
      <c r="B3" s="2"/>
      <c r="C3" s="2"/>
      <c r="D3" s="2"/>
      <c r="E3" s="10" t="s">
        <v>614</v>
      </c>
      <c r="F3" s="10" t="s">
        <v>615</v>
      </c>
      <c r="G3" s="10" t="s">
        <v>616</v>
      </c>
      <c r="H3" s="10" t="s">
        <v>617</v>
      </c>
      <c r="I3" s="10" t="s">
        <v>618</v>
      </c>
      <c r="J3" s="10" t="s">
        <v>619</v>
      </c>
      <c r="K3" s="10" t="s">
        <v>620</v>
      </c>
      <c r="L3" s="10" t="s">
        <v>621</v>
      </c>
      <c r="M3" s="10" t="s">
        <v>622</v>
      </c>
      <c r="N3" s="10" t="s">
        <v>623</v>
      </c>
      <c r="O3" s="10" t="s">
        <v>624</v>
      </c>
      <c r="P3" s="10" t="s">
        <v>625</v>
      </c>
      <c r="Q3" s="10" t="s">
        <v>626</v>
      </c>
      <c r="R3" s="10" t="s">
        <v>627</v>
      </c>
      <c r="S3" s="10" t="s">
        <v>628</v>
      </c>
      <c r="T3" s="10" t="s">
        <v>629</v>
      </c>
      <c r="U3" s="10" t="s">
        <v>630</v>
      </c>
      <c r="V3" s="10" t="s">
        <v>631</v>
      </c>
      <c r="W3" s="10" t="s">
        <v>632</v>
      </c>
      <c r="X3" s="10" t="s">
        <v>633</v>
      </c>
      <c r="Y3" s="10" t="s">
        <v>634</v>
      </c>
      <c r="Z3" s="10" t="s">
        <v>635</v>
      </c>
      <c r="AA3" s="10" t="s">
        <v>636</v>
      </c>
      <c r="AB3" s="10" t="s">
        <v>637</v>
      </c>
      <c r="AC3" s="10" t="s">
        <v>638</v>
      </c>
      <c r="AD3" s="10" t="s">
        <v>639</v>
      </c>
      <c r="AE3" s="10" t="s">
        <v>640</v>
      </c>
      <c r="AF3" s="10" t="s">
        <v>641</v>
      </c>
      <c r="AG3" s="10" t="s">
        <v>642</v>
      </c>
      <c r="AH3" s="10" t="s">
        <v>643</v>
      </c>
    </row>
    <row r="4" spans="1:34" ht="15.75" x14ac:dyDescent="0.25">
      <c r="A4" s="4"/>
      <c r="B4" s="5"/>
      <c r="C4" s="5"/>
      <c r="D4" s="6" t="s">
        <v>0</v>
      </c>
    </row>
    <row r="5" spans="1:34" ht="15.75" x14ac:dyDescent="0.25">
      <c r="A5" s="7" t="s">
        <v>1</v>
      </c>
      <c r="B5" s="7" t="s">
        <v>2</v>
      </c>
      <c r="C5" s="8">
        <v>1</v>
      </c>
      <c r="D5" s="8">
        <v>1</v>
      </c>
      <c r="E5">
        <v>1323.787</v>
      </c>
      <c r="F5">
        <v>2243.085</v>
      </c>
      <c r="G5">
        <v>3747.5909999999999</v>
      </c>
      <c r="H5">
        <v>1862.8889999999999</v>
      </c>
      <c r="I5">
        <v>462.75700000000001</v>
      </c>
      <c r="J5">
        <v>1013.597</v>
      </c>
      <c r="K5">
        <v>762.91399999999999</v>
      </c>
      <c r="L5">
        <v>1519.309</v>
      </c>
      <c r="M5">
        <v>3510.1790000000001</v>
      </c>
      <c r="N5">
        <v>4271.4709999999995</v>
      </c>
      <c r="O5">
        <v>406.71499999999997</v>
      </c>
      <c r="P5">
        <v>1264.2529999999999</v>
      </c>
      <c r="Q5">
        <v>659.63599999999997</v>
      </c>
      <c r="R5">
        <v>26.061</v>
      </c>
      <c r="S5">
        <v>1653.693</v>
      </c>
      <c r="T5">
        <v>1444.423</v>
      </c>
      <c r="U5">
        <v>1048.5909999999999</v>
      </c>
      <c r="V5">
        <v>2916.0940000000001</v>
      </c>
      <c r="W5">
        <v>615.04700000000003</v>
      </c>
      <c r="X5">
        <v>161.435</v>
      </c>
      <c r="Y5">
        <v>5685.4870000000001</v>
      </c>
      <c r="Z5">
        <v>643.13400000000001</v>
      </c>
      <c r="AA5">
        <v>276.24900000000002</v>
      </c>
      <c r="AB5">
        <v>1236.3140000000001</v>
      </c>
      <c r="AC5">
        <v>113.42100000000001</v>
      </c>
      <c r="AD5">
        <v>106.639</v>
      </c>
      <c r="AE5">
        <v>3597.9279999999999</v>
      </c>
      <c r="AF5">
        <v>1070.588</v>
      </c>
      <c r="AG5">
        <v>0</v>
      </c>
      <c r="AH5">
        <v>1.0999999999999999E-2</v>
      </c>
    </row>
    <row r="6" spans="1:34" ht="15.75" x14ac:dyDescent="0.25">
      <c r="A6" s="7" t="s">
        <v>3</v>
      </c>
      <c r="B6" s="7" t="s">
        <v>4</v>
      </c>
      <c r="C6" s="8">
        <v>1</v>
      </c>
      <c r="D6" s="8">
        <v>1</v>
      </c>
      <c r="E6">
        <v>3.0000000000000001E-3</v>
      </c>
      <c r="F6">
        <v>57.91</v>
      </c>
      <c r="G6">
        <v>1E-3</v>
      </c>
      <c r="H6">
        <v>0.26300000000000001</v>
      </c>
      <c r="I6">
        <v>3.0000000000000001E-3</v>
      </c>
      <c r="J6">
        <v>11.305</v>
      </c>
      <c r="K6">
        <v>9.5640000000000001</v>
      </c>
      <c r="L6">
        <v>1E-3</v>
      </c>
      <c r="M6">
        <v>167.75</v>
      </c>
      <c r="N6">
        <v>2E-3</v>
      </c>
      <c r="O6">
        <v>0</v>
      </c>
      <c r="P6">
        <v>17.881</v>
      </c>
      <c r="Q6">
        <v>2.0699999999999998</v>
      </c>
      <c r="R6">
        <v>3.0000000000000001E-3</v>
      </c>
      <c r="S6">
        <v>0</v>
      </c>
      <c r="T6">
        <v>8.8949999999999996</v>
      </c>
      <c r="U6">
        <v>6.7290000000000001</v>
      </c>
      <c r="V6">
        <v>30.681999999999999</v>
      </c>
      <c r="W6">
        <v>0</v>
      </c>
      <c r="X6">
        <v>10.388999999999999</v>
      </c>
      <c r="Y6">
        <v>102.527</v>
      </c>
      <c r="Z6">
        <v>4.1239999999999997</v>
      </c>
      <c r="AA6">
        <v>2.8290000000000002</v>
      </c>
      <c r="AB6">
        <v>45.83</v>
      </c>
      <c r="AC6">
        <v>1E-3</v>
      </c>
      <c r="AD6">
        <v>0.755</v>
      </c>
      <c r="AE6">
        <v>59.401000000000003</v>
      </c>
      <c r="AF6">
        <v>13.606</v>
      </c>
      <c r="AG6">
        <v>0</v>
      </c>
      <c r="AH6">
        <v>0</v>
      </c>
    </row>
    <row r="7" spans="1:34" ht="15.75" x14ac:dyDescent="0.25">
      <c r="A7" s="7" t="s">
        <v>5</v>
      </c>
      <c r="B7" s="7" t="s">
        <v>6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</row>
    <row r="8" spans="1:34" ht="15.75" x14ac:dyDescent="0.25">
      <c r="A8" s="7" t="s">
        <v>7</v>
      </c>
      <c r="B8" s="7" t="s">
        <v>8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</row>
    <row r="9" spans="1:34" ht="15.75" x14ac:dyDescent="0.25">
      <c r="A9" s="7" t="s">
        <v>9</v>
      </c>
      <c r="B9" s="7" t="s">
        <v>10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</row>
    <row r="10" spans="1:34" ht="15.75" x14ac:dyDescent="0.25">
      <c r="A10" s="7" t="s">
        <v>11</v>
      </c>
      <c r="B10" s="7" t="s">
        <v>12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</row>
    <row r="11" spans="1:34" ht="15.75" x14ac:dyDescent="0.25">
      <c r="A11" s="7" t="s">
        <v>13</v>
      </c>
      <c r="B11" s="7" t="s">
        <v>14</v>
      </c>
      <c r="C11" s="8">
        <v>1</v>
      </c>
      <c r="D11" s="8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53.095999999999997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</row>
    <row r="12" spans="1:34" ht="15.75" x14ac:dyDescent="0.25">
      <c r="A12" s="7" t="s">
        <v>3</v>
      </c>
      <c r="B12" s="7" t="s">
        <v>15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</row>
    <row r="13" spans="1:34" ht="15.75" x14ac:dyDescent="0.25">
      <c r="A13" s="7" t="s">
        <v>16</v>
      </c>
      <c r="B13" s="7" t="s">
        <v>17</v>
      </c>
      <c r="C13" s="8">
        <v>1</v>
      </c>
      <c r="D13" s="8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</row>
    <row r="14" spans="1:34" ht="15.75" x14ac:dyDescent="0.25">
      <c r="A14" s="7" t="s">
        <v>18</v>
      </c>
      <c r="B14" s="7" t="s">
        <v>19</v>
      </c>
      <c r="C14" s="8">
        <v>2</v>
      </c>
      <c r="D14" s="8">
        <v>2</v>
      </c>
      <c r="E14">
        <v>19246.438999999998</v>
      </c>
      <c r="F14">
        <v>0</v>
      </c>
      <c r="G14">
        <v>0</v>
      </c>
      <c r="H14">
        <v>5776.2579999999998</v>
      </c>
      <c r="I14">
        <v>11166.453</v>
      </c>
      <c r="J14">
        <v>4734.4530000000004</v>
      </c>
      <c r="K14">
        <v>1109.771</v>
      </c>
      <c r="L14">
        <v>28029.485000000001</v>
      </c>
      <c r="M14">
        <v>0</v>
      </c>
      <c r="N14">
        <v>0</v>
      </c>
      <c r="O14">
        <v>12864.619000000001</v>
      </c>
      <c r="P14">
        <v>4497.8879999999999</v>
      </c>
      <c r="Q14">
        <v>1507.9069999999999</v>
      </c>
      <c r="R14">
        <v>397.92599999999999</v>
      </c>
      <c r="S14">
        <v>4970.8879999999999</v>
      </c>
      <c r="T14">
        <v>4596.7089999999998</v>
      </c>
      <c r="U14">
        <v>7225.9790000000003</v>
      </c>
      <c r="V14">
        <v>0</v>
      </c>
      <c r="W14">
        <v>0</v>
      </c>
      <c r="X14">
        <v>0</v>
      </c>
      <c r="Y14">
        <v>52391.902000000002</v>
      </c>
      <c r="Z14">
        <v>0</v>
      </c>
      <c r="AA14">
        <v>1448.711</v>
      </c>
      <c r="AB14">
        <v>0</v>
      </c>
      <c r="AC14">
        <v>3310.2640000000001</v>
      </c>
      <c r="AD14">
        <v>0</v>
      </c>
      <c r="AE14">
        <v>36152.660000000003</v>
      </c>
      <c r="AF14">
        <v>11756.959000000001</v>
      </c>
      <c r="AG14">
        <v>0</v>
      </c>
      <c r="AH14">
        <v>0</v>
      </c>
    </row>
    <row r="15" spans="1:34" ht="15.75" x14ac:dyDescent="0.25">
      <c r="A15" s="7" t="s">
        <v>20</v>
      </c>
      <c r="B15" s="7" t="s">
        <v>21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</row>
    <row r="16" spans="1:34" ht="15.75" x14ac:dyDescent="0.25">
      <c r="A16" s="7" t="s">
        <v>22</v>
      </c>
      <c r="B16" s="7" t="s">
        <v>23</v>
      </c>
      <c r="C16" s="8">
        <v>2</v>
      </c>
      <c r="D16" s="8">
        <v>2</v>
      </c>
      <c r="E16">
        <v>32891.447999999997</v>
      </c>
      <c r="F16">
        <v>0</v>
      </c>
      <c r="G16">
        <v>0</v>
      </c>
      <c r="H16">
        <v>6045.6639999999998</v>
      </c>
      <c r="I16">
        <v>11792.300999999999</v>
      </c>
      <c r="J16">
        <v>3646.21</v>
      </c>
      <c r="K16">
        <v>1838.6969999999999</v>
      </c>
      <c r="L16">
        <v>35124.781999999999</v>
      </c>
      <c r="M16">
        <v>0</v>
      </c>
      <c r="N16">
        <v>0</v>
      </c>
      <c r="O16">
        <v>14034.598</v>
      </c>
      <c r="P16">
        <v>6394.8950000000004</v>
      </c>
      <c r="Q16">
        <v>1902.5609999999999</v>
      </c>
      <c r="R16">
        <v>392.29199999999997</v>
      </c>
      <c r="S16">
        <v>3428.4</v>
      </c>
      <c r="T16">
        <v>5228.0190000000002</v>
      </c>
      <c r="U16">
        <v>6475.4489999999996</v>
      </c>
      <c r="V16">
        <v>0</v>
      </c>
      <c r="W16">
        <v>0</v>
      </c>
      <c r="X16">
        <v>0</v>
      </c>
      <c r="Y16">
        <v>60047.476999999999</v>
      </c>
      <c r="Z16">
        <v>0</v>
      </c>
      <c r="AA16">
        <v>703.43200000000002</v>
      </c>
      <c r="AB16">
        <v>0</v>
      </c>
      <c r="AC16">
        <v>3550.8670000000002</v>
      </c>
      <c r="AD16">
        <v>0</v>
      </c>
      <c r="AE16">
        <v>33224.5</v>
      </c>
      <c r="AF16">
        <v>15044.102000000001</v>
      </c>
      <c r="AG16">
        <v>0</v>
      </c>
      <c r="AH16">
        <v>0</v>
      </c>
    </row>
    <row r="17" spans="1:34" ht="15.75" x14ac:dyDescent="0.25">
      <c r="A17" s="7" t="s">
        <v>24</v>
      </c>
      <c r="B17" s="7" t="s">
        <v>25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</row>
    <row r="18" spans="1:34" ht="15.75" x14ac:dyDescent="0.25">
      <c r="A18" s="7" t="s">
        <v>26</v>
      </c>
      <c r="B18" s="7" t="s">
        <v>27</v>
      </c>
      <c r="C18" s="8">
        <v>2</v>
      </c>
      <c r="D18" s="8">
        <v>2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</row>
    <row r="19" spans="1:34" ht="15.75" x14ac:dyDescent="0.25">
      <c r="A19" s="7" t="s">
        <v>28</v>
      </c>
      <c r="B19" s="7" t="s">
        <v>29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</row>
    <row r="20" spans="1:34" ht="15.75" x14ac:dyDescent="0.25">
      <c r="A20" s="7" t="s">
        <v>30</v>
      </c>
      <c r="B20" s="7" t="s">
        <v>31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</row>
    <row r="21" spans="1:34" ht="15.75" x14ac:dyDescent="0.25">
      <c r="A21" s="7" t="s">
        <v>32</v>
      </c>
      <c r="B21" s="7" t="s">
        <v>33</v>
      </c>
      <c r="C21" s="8">
        <v>2</v>
      </c>
      <c r="D21" s="8">
        <v>2</v>
      </c>
      <c r="E21">
        <v>4695.2879999999996</v>
      </c>
      <c r="F21">
        <v>0</v>
      </c>
      <c r="G21">
        <v>0</v>
      </c>
      <c r="H21">
        <v>0</v>
      </c>
      <c r="I21">
        <v>738.76900000000001</v>
      </c>
      <c r="J21">
        <v>0</v>
      </c>
      <c r="K21">
        <v>0</v>
      </c>
      <c r="L21">
        <v>3447.5889999999999</v>
      </c>
      <c r="M21">
        <v>0</v>
      </c>
      <c r="N21">
        <v>0</v>
      </c>
      <c r="O21">
        <v>492.51299999999998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</row>
    <row r="22" spans="1:34" ht="15.75" x14ac:dyDescent="0.25">
      <c r="A22" s="7" t="s">
        <v>34</v>
      </c>
      <c r="B22" s="7" t="s">
        <v>35</v>
      </c>
      <c r="C22" s="8">
        <v>2</v>
      </c>
      <c r="D22" s="8">
        <v>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</row>
    <row r="23" spans="1:34" ht="15.75" x14ac:dyDescent="0.25">
      <c r="A23" s="7" t="s">
        <v>36</v>
      </c>
      <c r="B23" s="7" t="s">
        <v>37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</row>
    <row r="24" spans="1:34" ht="15.75" x14ac:dyDescent="0.25">
      <c r="A24" s="7" t="s">
        <v>38</v>
      </c>
      <c r="B24" s="7" t="s">
        <v>39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</row>
    <row r="25" spans="1:34" ht="15.75" x14ac:dyDescent="0.25">
      <c r="A25" s="7" t="s">
        <v>40</v>
      </c>
      <c r="B25" s="7" t="s">
        <v>41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</row>
    <row r="26" spans="1:34" ht="15.75" x14ac:dyDescent="0.25">
      <c r="A26" s="7" t="s">
        <v>42</v>
      </c>
      <c r="B26" s="7" t="s">
        <v>43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</row>
    <row r="27" spans="1:34" ht="15.75" x14ac:dyDescent="0.25">
      <c r="A27" s="7" t="s">
        <v>44</v>
      </c>
      <c r="B27" s="7" t="s">
        <v>45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</row>
    <row r="28" spans="1:34" ht="15.75" x14ac:dyDescent="0.25">
      <c r="A28" s="7" t="s">
        <v>46</v>
      </c>
      <c r="B28" s="7" t="s">
        <v>47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</row>
    <row r="29" spans="1:34" ht="15.75" x14ac:dyDescent="0.25">
      <c r="A29" s="7" t="s">
        <v>48</v>
      </c>
      <c r="B29" s="7" t="s">
        <v>49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</row>
    <row r="30" spans="1:34" ht="15.75" x14ac:dyDescent="0.25">
      <c r="A30" s="7" t="s">
        <v>50</v>
      </c>
      <c r="B30" s="7" t="s">
        <v>51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</row>
    <row r="31" spans="1:34" ht="15.75" x14ac:dyDescent="0.25">
      <c r="A31" s="7" t="s">
        <v>52</v>
      </c>
      <c r="B31" s="7" t="s">
        <v>53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</row>
    <row r="32" spans="1:34" ht="15.75" x14ac:dyDescent="0.25">
      <c r="A32" s="7" t="s">
        <v>54</v>
      </c>
      <c r="B32" s="7" t="s">
        <v>55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</row>
    <row r="33" spans="1:34" ht="15.75" x14ac:dyDescent="0.25">
      <c r="A33" s="7" t="s">
        <v>56</v>
      </c>
      <c r="B33" s="7" t="s">
        <v>57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</row>
    <row r="34" spans="1:34" ht="15.75" x14ac:dyDescent="0.25">
      <c r="A34" s="7" t="s">
        <v>58</v>
      </c>
      <c r="B34" s="7" t="s">
        <v>59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</row>
    <row r="35" spans="1:34" ht="15.75" x14ac:dyDescent="0.25">
      <c r="A35" s="7" t="s">
        <v>60</v>
      </c>
      <c r="B35" s="7" t="s">
        <v>61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</row>
    <row r="36" spans="1:34" ht="15.75" x14ac:dyDescent="0.25">
      <c r="A36" s="7" t="s">
        <v>62</v>
      </c>
      <c r="B36" s="7" t="s">
        <v>63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</row>
    <row r="37" spans="1:34" ht="15.75" x14ac:dyDescent="0.25">
      <c r="A37" s="7" t="s">
        <v>64</v>
      </c>
      <c r="B37" s="7" t="s">
        <v>65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</row>
    <row r="38" spans="1:34" ht="15.75" x14ac:dyDescent="0.25">
      <c r="A38" s="7" t="s">
        <v>66</v>
      </c>
      <c r="B38" s="7" t="s">
        <v>67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</row>
    <row r="39" spans="1:34" ht="15.75" x14ac:dyDescent="0.25">
      <c r="A39" s="7" t="s">
        <v>68</v>
      </c>
      <c r="B39" s="7" t="s">
        <v>69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</row>
    <row r="40" spans="1:34" ht="15.75" x14ac:dyDescent="0.25">
      <c r="A40" s="7" t="s">
        <v>70</v>
      </c>
      <c r="B40" s="7" t="s">
        <v>71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</row>
    <row r="41" spans="1:34" ht="15.75" x14ac:dyDescent="0.25">
      <c r="A41" s="7" t="s">
        <v>72</v>
      </c>
      <c r="B41" s="7" t="s">
        <v>73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</row>
    <row r="42" spans="1:34" ht="15.75" x14ac:dyDescent="0.25">
      <c r="A42" s="7" t="s">
        <v>74</v>
      </c>
      <c r="B42" s="7" t="s">
        <v>75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</row>
    <row r="43" spans="1:34" ht="15.75" x14ac:dyDescent="0.25">
      <c r="A43" s="7" t="s">
        <v>76</v>
      </c>
      <c r="B43" s="7" t="s">
        <v>77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</row>
    <row r="44" spans="1:34" ht="15.75" x14ac:dyDescent="0.25">
      <c r="A44" s="7" t="s">
        <v>78</v>
      </c>
      <c r="B44" s="7" t="s">
        <v>79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</row>
    <row r="45" spans="1:34" ht="15.75" x14ac:dyDescent="0.25">
      <c r="A45" s="7" t="s">
        <v>80</v>
      </c>
      <c r="B45" s="7" t="s">
        <v>81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</row>
    <row r="46" spans="1:34" ht="15.75" x14ac:dyDescent="0.25">
      <c r="A46" s="7" t="s">
        <v>82</v>
      </c>
      <c r="B46" s="7" t="s">
        <v>83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</row>
    <row r="47" spans="1:34" ht="15.75" x14ac:dyDescent="0.25">
      <c r="A47" s="7" t="s">
        <v>84</v>
      </c>
      <c r="B47" s="7" t="s">
        <v>85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</row>
    <row r="48" spans="1:34" ht="15.75" x14ac:dyDescent="0.25">
      <c r="A48" s="7" t="s">
        <v>86</v>
      </c>
      <c r="B48" s="7" t="s">
        <v>87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</row>
    <row r="49" spans="1:34" ht="15.75" x14ac:dyDescent="0.25">
      <c r="A49" s="7" t="s">
        <v>88</v>
      </c>
      <c r="B49" s="7" t="s">
        <v>89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</row>
    <row r="50" spans="1:34" ht="15.75" x14ac:dyDescent="0.25">
      <c r="A50" s="7" t="s">
        <v>90</v>
      </c>
      <c r="B50" s="7" t="s">
        <v>91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</row>
    <row r="51" spans="1:34" ht="15.75" x14ac:dyDescent="0.25">
      <c r="A51" s="7" t="s">
        <v>92</v>
      </c>
      <c r="B51" s="7" t="s">
        <v>93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</row>
    <row r="52" spans="1:34" ht="15.75" x14ac:dyDescent="0.25">
      <c r="A52" s="7" t="s">
        <v>94</v>
      </c>
      <c r="B52" s="7" t="s">
        <v>95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</row>
    <row r="53" spans="1:34" ht="15.75" x14ac:dyDescent="0.25">
      <c r="A53" s="7" t="s">
        <v>96</v>
      </c>
      <c r="B53" s="7" t="s">
        <v>97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</row>
    <row r="54" spans="1:34" ht="15.75" x14ac:dyDescent="0.25">
      <c r="A54" s="7" t="s">
        <v>98</v>
      </c>
      <c r="B54" s="7" t="s">
        <v>99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</row>
    <row r="55" spans="1:34" ht="15.75" x14ac:dyDescent="0.25">
      <c r="A55" s="7" t="s">
        <v>100</v>
      </c>
      <c r="B55" s="7" t="s">
        <v>101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</row>
    <row r="56" spans="1:34" ht="15.75" x14ac:dyDescent="0.25">
      <c r="A56" s="7" t="s">
        <v>102</v>
      </c>
      <c r="B56" s="7" t="s">
        <v>103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</row>
    <row r="57" spans="1:34" ht="15.75" x14ac:dyDescent="0.25">
      <c r="A57" s="7" t="s">
        <v>104</v>
      </c>
      <c r="B57" s="7" t="s">
        <v>105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</row>
    <row r="58" spans="1:34" ht="15.75" x14ac:dyDescent="0.25">
      <c r="A58" s="7" t="s">
        <v>106</v>
      </c>
      <c r="B58" s="7" t="s">
        <v>107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</row>
    <row r="59" spans="1:34" ht="15.75" x14ac:dyDescent="0.25">
      <c r="A59" s="7" t="s">
        <v>108</v>
      </c>
      <c r="B59" s="7" t="s">
        <v>109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</row>
    <row r="60" spans="1:34" ht="15.75" x14ac:dyDescent="0.25">
      <c r="A60" s="7" t="s">
        <v>110</v>
      </c>
      <c r="B60" s="7" t="s">
        <v>111</v>
      </c>
      <c r="C60" s="8">
        <v>3</v>
      </c>
      <c r="D60" s="8">
        <v>3</v>
      </c>
      <c r="E60">
        <v>13996.834000000001</v>
      </c>
      <c r="F60">
        <v>0</v>
      </c>
      <c r="G60">
        <v>0</v>
      </c>
      <c r="H60">
        <v>2469.2689999999998</v>
      </c>
      <c r="I60">
        <v>0</v>
      </c>
      <c r="J60">
        <v>2011.6559999999999</v>
      </c>
      <c r="K60">
        <v>572.71900000000005</v>
      </c>
      <c r="L60">
        <v>16666.922999999999</v>
      </c>
      <c r="M60">
        <v>0</v>
      </c>
      <c r="N60">
        <v>0</v>
      </c>
      <c r="O60">
        <v>0</v>
      </c>
      <c r="P60">
        <v>537.25300000000004</v>
      </c>
      <c r="Q60">
        <v>590.83100000000002</v>
      </c>
      <c r="R60">
        <v>324.84399999999999</v>
      </c>
      <c r="S60">
        <v>889.39599999999996</v>
      </c>
      <c r="T60">
        <v>2064.8690000000001</v>
      </c>
      <c r="U60">
        <v>2012.4259999999999</v>
      </c>
      <c r="V60">
        <v>0</v>
      </c>
      <c r="W60">
        <v>0</v>
      </c>
      <c r="X60">
        <v>0</v>
      </c>
      <c r="Y60">
        <v>17103.087</v>
      </c>
      <c r="Z60">
        <v>0</v>
      </c>
      <c r="AA60">
        <v>443.73099999999999</v>
      </c>
      <c r="AB60">
        <v>0</v>
      </c>
      <c r="AC60">
        <v>1011.932</v>
      </c>
      <c r="AD60">
        <v>0</v>
      </c>
      <c r="AE60">
        <v>11722.168</v>
      </c>
      <c r="AF60">
        <v>8305.5470000000005</v>
      </c>
      <c r="AG60">
        <v>0</v>
      </c>
      <c r="AH60">
        <v>0</v>
      </c>
    </row>
    <row r="61" spans="1:34" ht="15.75" x14ac:dyDescent="0.25">
      <c r="A61" s="7" t="s">
        <v>112</v>
      </c>
      <c r="B61" s="7" t="s">
        <v>113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163.494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158.11000000000001</v>
      </c>
      <c r="AF61">
        <v>241.24700000000001</v>
      </c>
      <c r="AG61">
        <v>0</v>
      </c>
      <c r="AH61">
        <v>0</v>
      </c>
    </row>
    <row r="62" spans="1:34" ht="15.75" x14ac:dyDescent="0.25">
      <c r="A62" s="7" t="s">
        <v>114</v>
      </c>
      <c r="B62" s="7" t="s">
        <v>115</v>
      </c>
      <c r="C62" s="8">
        <v>3</v>
      </c>
      <c r="D62" s="8">
        <v>3</v>
      </c>
      <c r="E62">
        <v>3155.0129999999999</v>
      </c>
      <c r="F62">
        <v>0</v>
      </c>
      <c r="G62">
        <v>0</v>
      </c>
      <c r="H62">
        <v>616.89</v>
      </c>
      <c r="I62">
        <v>0</v>
      </c>
      <c r="J62">
        <v>901.91399999999999</v>
      </c>
      <c r="K62">
        <v>229.23599999999999</v>
      </c>
      <c r="L62">
        <v>4032.4780000000001</v>
      </c>
      <c r="M62">
        <v>0</v>
      </c>
      <c r="N62">
        <v>0</v>
      </c>
      <c r="O62">
        <v>0</v>
      </c>
      <c r="P62">
        <v>405.58499999999998</v>
      </c>
      <c r="Q62">
        <v>273.21199999999999</v>
      </c>
      <c r="R62">
        <v>124.754</v>
      </c>
      <c r="S62">
        <v>588.1</v>
      </c>
      <c r="T62">
        <v>901.58799999999997</v>
      </c>
      <c r="U62">
        <v>673.50900000000001</v>
      </c>
      <c r="V62">
        <v>0</v>
      </c>
      <c r="W62">
        <v>0</v>
      </c>
      <c r="X62">
        <v>0</v>
      </c>
      <c r="Y62">
        <v>5249.8389999999999</v>
      </c>
      <c r="Z62">
        <v>0</v>
      </c>
      <c r="AA62">
        <v>197.74299999999999</v>
      </c>
      <c r="AB62">
        <v>0</v>
      </c>
      <c r="AC62">
        <v>431.21699999999998</v>
      </c>
      <c r="AD62">
        <v>0</v>
      </c>
      <c r="AE62">
        <v>3823.8119999999999</v>
      </c>
      <c r="AF62">
        <v>2171.1370000000002</v>
      </c>
      <c r="AG62">
        <v>0</v>
      </c>
      <c r="AH62">
        <v>0</v>
      </c>
    </row>
    <row r="63" spans="1:34" ht="15.75" x14ac:dyDescent="0.25">
      <c r="A63" s="7" t="s">
        <v>116</v>
      </c>
      <c r="B63" s="7" t="s">
        <v>117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</row>
    <row r="64" spans="1:34" ht="15.75" x14ac:dyDescent="0.25">
      <c r="A64" s="7" t="s">
        <v>118</v>
      </c>
      <c r="B64" s="7" t="s">
        <v>119</v>
      </c>
      <c r="C64" s="8">
        <v>3</v>
      </c>
      <c r="D64" s="8">
        <v>3</v>
      </c>
      <c r="E64">
        <v>7629.65</v>
      </c>
      <c r="F64">
        <v>0</v>
      </c>
      <c r="G64">
        <v>0</v>
      </c>
      <c r="H64">
        <v>2368.6709999999998</v>
      </c>
      <c r="I64">
        <v>0</v>
      </c>
      <c r="J64">
        <v>1766.2550000000001</v>
      </c>
      <c r="K64">
        <v>1041.617</v>
      </c>
      <c r="L64">
        <v>10112.239</v>
      </c>
      <c r="M64">
        <v>0</v>
      </c>
      <c r="N64">
        <v>0</v>
      </c>
      <c r="O64">
        <v>0</v>
      </c>
      <c r="P64">
        <v>293.98099999999999</v>
      </c>
      <c r="Q64">
        <v>557.79999999999995</v>
      </c>
      <c r="R64">
        <v>271.90499999999997</v>
      </c>
      <c r="S64">
        <v>2100.9609999999998</v>
      </c>
      <c r="T64">
        <v>2130.6799999999998</v>
      </c>
      <c r="U64">
        <v>1596.998</v>
      </c>
      <c r="V64">
        <v>0</v>
      </c>
      <c r="W64">
        <v>0</v>
      </c>
      <c r="X64">
        <v>0</v>
      </c>
      <c r="Y64">
        <v>8805.6669999999995</v>
      </c>
      <c r="Z64">
        <v>0</v>
      </c>
      <c r="AA64">
        <v>381.61</v>
      </c>
      <c r="AB64">
        <v>0</v>
      </c>
      <c r="AC64">
        <v>1011.394</v>
      </c>
      <c r="AD64">
        <v>0</v>
      </c>
      <c r="AE64">
        <v>3462.4839999999999</v>
      </c>
      <c r="AF64">
        <v>4097.4409999999998</v>
      </c>
      <c r="AG64">
        <v>0</v>
      </c>
      <c r="AH64">
        <v>0</v>
      </c>
    </row>
    <row r="65" spans="1:34" ht="15.75" x14ac:dyDescent="0.25">
      <c r="A65" s="7" t="s">
        <v>120</v>
      </c>
      <c r="B65" s="7" t="s">
        <v>121</v>
      </c>
      <c r="C65" s="8">
        <v>3</v>
      </c>
      <c r="D65" s="8">
        <v>3</v>
      </c>
      <c r="E65">
        <v>908.56299999999999</v>
      </c>
      <c r="F65">
        <v>0</v>
      </c>
      <c r="G65">
        <v>0</v>
      </c>
      <c r="H65">
        <v>28.359000000000002</v>
      </c>
      <c r="I65">
        <v>0</v>
      </c>
      <c r="J65">
        <v>77.242999999999995</v>
      </c>
      <c r="K65">
        <v>10.728</v>
      </c>
      <c r="L65">
        <v>1593.752</v>
      </c>
      <c r="M65">
        <v>0</v>
      </c>
      <c r="N65">
        <v>0</v>
      </c>
      <c r="O65">
        <v>0</v>
      </c>
      <c r="P65">
        <v>0</v>
      </c>
      <c r="Q65">
        <v>44.433</v>
      </c>
      <c r="R65">
        <v>34.345999999999997</v>
      </c>
      <c r="S65">
        <v>0</v>
      </c>
      <c r="T65">
        <v>42.914000000000001</v>
      </c>
      <c r="U65">
        <v>96.465000000000003</v>
      </c>
      <c r="V65">
        <v>0</v>
      </c>
      <c r="W65">
        <v>0</v>
      </c>
      <c r="X65">
        <v>0</v>
      </c>
      <c r="Y65">
        <v>650.61500000000001</v>
      </c>
      <c r="Z65">
        <v>0</v>
      </c>
      <c r="AA65">
        <v>12.178000000000001</v>
      </c>
      <c r="AB65">
        <v>0</v>
      </c>
      <c r="AC65">
        <v>90.938999999999993</v>
      </c>
      <c r="AD65">
        <v>0</v>
      </c>
      <c r="AE65">
        <v>79.47</v>
      </c>
      <c r="AF65">
        <v>685.00099999999998</v>
      </c>
      <c r="AG65">
        <v>0</v>
      </c>
      <c r="AH65">
        <v>0</v>
      </c>
    </row>
    <row r="66" spans="1:34" ht="15.75" x14ac:dyDescent="0.25">
      <c r="A66" s="7" t="s">
        <v>122</v>
      </c>
      <c r="B66" s="7" t="s">
        <v>123</v>
      </c>
      <c r="C66" s="8">
        <v>3</v>
      </c>
      <c r="D66" s="8">
        <v>3</v>
      </c>
      <c r="E66">
        <v>16873.913</v>
      </c>
      <c r="F66">
        <v>0</v>
      </c>
      <c r="G66">
        <v>0</v>
      </c>
      <c r="H66">
        <v>4635.2910000000002</v>
      </c>
      <c r="I66">
        <v>0</v>
      </c>
      <c r="J66">
        <v>2404.2719999999999</v>
      </c>
      <c r="K66">
        <v>1701.5050000000001</v>
      </c>
      <c r="L66">
        <v>19084.106</v>
      </c>
      <c r="M66">
        <v>0</v>
      </c>
      <c r="N66">
        <v>0</v>
      </c>
      <c r="O66">
        <v>0</v>
      </c>
      <c r="P66">
        <v>1400.3050000000001</v>
      </c>
      <c r="Q66">
        <v>993.47900000000004</v>
      </c>
      <c r="R66">
        <v>368.52499999999998</v>
      </c>
      <c r="S66">
        <v>2835.37</v>
      </c>
      <c r="T66">
        <v>2754.788</v>
      </c>
      <c r="U66">
        <v>3526.54</v>
      </c>
      <c r="V66">
        <v>0</v>
      </c>
      <c r="W66">
        <v>0</v>
      </c>
      <c r="X66">
        <v>0</v>
      </c>
      <c r="Y66">
        <v>19467.208999999999</v>
      </c>
      <c r="Z66">
        <v>0</v>
      </c>
      <c r="AA66">
        <v>785.75800000000004</v>
      </c>
      <c r="AB66">
        <v>0</v>
      </c>
      <c r="AC66">
        <v>1913.932</v>
      </c>
      <c r="AD66">
        <v>0</v>
      </c>
      <c r="AE66">
        <v>7903.3729999999996</v>
      </c>
      <c r="AF66">
        <v>7244.0029999999997</v>
      </c>
      <c r="AG66">
        <v>0</v>
      </c>
      <c r="AH66">
        <v>0</v>
      </c>
    </row>
    <row r="67" spans="1:34" ht="15.75" x14ac:dyDescent="0.25">
      <c r="A67" s="7" t="s">
        <v>124</v>
      </c>
      <c r="B67" s="7" t="s">
        <v>125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</row>
    <row r="68" spans="1:34" ht="15.75" x14ac:dyDescent="0.25">
      <c r="A68" s="7" t="s">
        <v>126</v>
      </c>
      <c r="B68" s="7" t="s">
        <v>127</v>
      </c>
      <c r="C68" s="8">
        <v>3</v>
      </c>
      <c r="D68" s="8">
        <v>3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</row>
    <row r="69" spans="1:34" ht="15.75" x14ac:dyDescent="0.25">
      <c r="A69" s="7" t="s">
        <v>128</v>
      </c>
      <c r="B69" s="7" t="s">
        <v>129</v>
      </c>
      <c r="C69" s="8">
        <v>3</v>
      </c>
      <c r="D69" s="8">
        <v>3</v>
      </c>
      <c r="E69">
        <v>107.81100000000001</v>
      </c>
      <c r="F69">
        <v>0</v>
      </c>
      <c r="G69">
        <v>0</v>
      </c>
      <c r="H69">
        <v>17.649000000000001</v>
      </c>
      <c r="I69">
        <v>0</v>
      </c>
      <c r="J69">
        <v>11.131</v>
      </c>
      <c r="K69">
        <v>2.0409999999999999</v>
      </c>
      <c r="L69">
        <v>152.239</v>
      </c>
      <c r="M69">
        <v>0</v>
      </c>
      <c r="N69">
        <v>0</v>
      </c>
      <c r="O69">
        <v>0</v>
      </c>
      <c r="P69">
        <v>0</v>
      </c>
      <c r="Q69">
        <v>6.0629999999999997</v>
      </c>
      <c r="R69">
        <v>0</v>
      </c>
      <c r="S69">
        <v>0</v>
      </c>
      <c r="T69">
        <v>13.02</v>
      </c>
      <c r="U69">
        <v>12.675000000000001</v>
      </c>
      <c r="V69">
        <v>0</v>
      </c>
      <c r="W69">
        <v>0</v>
      </c>
      <c r="X69">
        <v>0</v>
      </c>
      <c r="Y69">
        <v>104.381</v>
      </c>
      <c r="Z69">
        <v>0</v>
      </c>
      <c r="AA69">
        <v>3.1509999999999998</v>
      </c>
      <c r="AB69">
        <v>0</v>
      </c>
      <c r="AC69">
        <v>10.278</v>
      </c>
      <c r="AD69">
        <v>0</v>
      </c>
      <c r="AE69">
        <v>0</v>
      </c>
      <c r="AF69">
        <v>73.652000000000001</v>
      </c>
      <c r="AG69">
        <v>0</v>
      </c>
      <c r="AH69">
        <v>0</v>
      </c>
    </row>
    <row r="70" spans="1:34" ht="15.75" x14ac:dyDescent="0.25">
      <c r="A70" s="7" t="s">
        <v>130</v>
      </c>
      <c r="B70" s="7" t="s">
        <v>131</v>
      </c>
      <c r="C70" s="8">
        <v>3</v>
      </c>
      <c r="D70" s="8">
        <v>3</v>
      </c>
      <c r="E70">
        <v>3789.0169999999998</v>
      </c>
      <c r="F70">
        <v>0</v>
      </c>
      <c r="G70">
        <v>0</v>
      </c>
      <c r="H70">
        <v>644.02</v>
      </c>
      <c r="I70">
        <v>0</v>
      </c>
      <c r="J70">
        <v>751.39099999999996</v>
      </c>
      <c r="K70">
        <v>239.738</v>
      </c>
      <c r="L70">
        <v>3289.7570000000001</v>
      </c>
      <c r="M70">
        <v>0</v>
      </c>
      <c r="N70">
        <v>0</v>
      </c>
      <c r="O70">
        <v>0</v>
      </c>
      <c r="P70">
        <v>211.476</v>
      </c>
      <c r="Q70">
        <v>321.197</v>
      </c>
      <c r="R70">
        <v>142.602</v>
      </c>
      <c r="S70">
        <v>1005.109</v>
      </c>
      <c r="T70">
        <v>1054.4770000000001</v>
      </c>
      <c r="U70">
        <v>572.13300000000004</v>
      </c>
      <c r="V70">
        <v>0</v>
      </c>
      <c r="W70">
        <v>0</v>
      </c>
      <c r="X70">
        <v>0</v>
      </c>
      <c r="Y70">
        <v>2980.5619999999999</v>
      </c>
      <c r="Z70">
        <v>0</v>
      </c>
      <c r="AA70">
        <v>202.16</v>
      </c>
      <c r="AB70">
        <v>0</v>
      </c>
      <c r="AC70">
        <v>739.49699999999996</v>
      </c>
      <c r="AD70">
        <v>0</v>
      </c>
      <c r="AE70">
        <v>0</v>
      </c>
      <c r="AF70">
        <v>1639.7090000000001</v>
      </c>
      <c r="AG70">
        <v>0</v>
      </c>
      <c r="AH70">
        <v>0</v>
      </c>
    </row>
    <row r="71" spans="1:34" ht="15.75" x14ac:dyDescent="0.25">
      <c r="A71" s="7" t="s">
        <v>132</v>
      </c>
      <c r="B71" s="7" t="s">
        <v>133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</row>
    <row r="72" spans="1:34" ht="15.75" x14ac:dyDescent="0.25">
      <c r="A72" s="7" t="s">
        <v>134</v>
      </c>
      <c r="B72" s="7" t="s">
        <v>135</v>
      </c>
      <c r="C72" s="8">
        <v>6</v>
      </c>
      <c r="D72" s="8">
        <v>6</v>
      </c>
      <c r="E72">
        <v>141.446</v>
      </c>
      <c r="F72">
        <v>0</v>
      </c>
      <c r="G72">
        <v>0</v>
      </c>
      <c r="H72">
        <v>21.033000000000001</v>
      </c>
      <c r="I72">
        <v>0</v>
      </c>
      <c r="J72">
        <v>13.670999999999999</v>
      </c>
      <c r="K72">
        <v>2.629</v>
      </c>
      <c r="L72">
        <v>151.59899999999999</v>
      </c>
      <c r="M72">
        <v>0</v>
      </c>
      <c r="N72">
        <v>0</v>
      </c>
      <c r="O72">
        <v>0</v>
      </c>
      <c r="P72">
        <v>0</v>
      </c>
      <c r="Q72">
        <v>9.4649999999999999</v>
      </c>
      <c r="R72">
        <v>5.258</v>
      </c>
      <c r="S72">
        <v>0</v>
      </c>
      <c r="T72">
        <v>11.831</v>
      </c>
      <c r="U72">
        <v>5.258</v>
      </c>
      <c r="V72">
        <v>0</v>
      </c>
      <c r="W72">
        <v>0</v>
      </c>
      <c r="X72">
        <v>0</v>
      </c>
      <c r="Y72">
        <v>52.582000000000001</v>
      </c>
      <c r="Z72">
        <v>0</v>
      </c>
      <c r="AA72">
        <v>1.577</v>
      </c>
      <c r="AB72">
        <v>0</v>
      </c>
      <c r="AC72">
        <v>0</v>
      </c>
      <c r="AD72">
        <v>0</v>
      </c>
      <c r="AE72">
        <v>0</v>
      </c>
      <c r="AF72">
        <v>1309.836</v>
      </c>
      <c r="AG72">
        <v>0</v>
      </c>
      <c r="AH72">
        <v>0</v>
      </c>
    </row>
    <row r="73" spans="1:34" ht="15.75" x14ac:dyDescent="0.25">
      <c r="A73" s="7" t="s">
        <v>136</v>
      </c>
      <c r="B73" s="7" t="s">
        <v>137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</row>
    <row r="74" spans="1:34" ht="15.75" x14ac:dyDescent="0.25">
      <c r="A74" s="7" t="s">
        <v>138</v>
      </c>
      <c r="B74" s="7" t="s">
        <v>139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</row>
    <row r="75" spans="1:34" ht="15.75" x14ac:dyDescent="0.25">
      <c r="A75" s="7" t="s">
        <v>140</v>
      </c>
      <c r="B75" s="7" t="s">
        <v>141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</row>
    <row r="76" spans="1:34" ht="15.75" x14ac:dyDescent="0.25">
      <c r="A76" s="7" t="s">
        <v>142</v>
      </c>
      <c r="B76" s="7" t="s">
        <v>143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</row>
    <row r="77" spans="1:34" ht="15.75" x14ac:dyDescent="0.25">
      <c r="A77" s="7" t="s">
        <v>144</v>
      </c>
      <c r="B77" s="7" t="s">
        <v>145</v>
      </c>
      <c r="C77" s="8">
        <v>6</v>
      </c>
      <c r="D77" s="8">
        <v>6</v>
      </c>
      <c r="E77">
        <v>757.44899999999996</v>
      </c>
      <c r="F77">
        <v>0</v>
      </c>
      <c r="G77">
        <v>0</v>
      </c>
      <c r="H77">
        <v>148.785</v>
      </c>
      <c r="I77">
        <v>0</v>
      </c>
      <c r="J77">
        <v>91.3</v>
      </c>
      <c r="K77">
        <v>20.289000000000001</v>
      </c>
      <c r="L77">
        <v>950.19299999999998</v>
      </c>
      <c r="M77">
        <v>0</v>
      </c>
      <c r="N77">
        <v>0</v>
      </c>
      <c r="O77">
        <v>0</v>
      </c>
      <c r="P77">
        <v>0</v>
      </c>
      <c r="Q77">
        <v>57.484999999999999</v>
      </c>
      <c r="R77">
        <v>33.814999999999998</v>
      </c>
      <c r="S77">
        <v>0</v>
      </c>
      <c r="T77">
        <v>111.589</v>
      </c>
      <c r="U77">
        <v>108.20699999999999</v>
      </c>
      <c r="V77">
        <v>0</v>
      </c>
      <c r="W77">
        <v>0</v>
      </c>
      <c r="X77">
        <v>0</v>
      </c>
      <c r="Y77">
        <v>933.28599999999994</v>
      </c>
      <c r="Z77">
        <v>0</v>
      </c>
      <c r="AA77">
        <v>27.052</v>
      </c>
      <c r="AB77">
        <v>0</v>
      </c>
      <c r="AC77">
        <v>165.69200000000001</v>
      </c>
      <c r="AD77">
        <v>0</v>
      </c>
      <c r="AE77">
        <v>0</v>
      </c>
      <c r="AF77">
        <v>0</v>
      </c>
      <c r="AG77">
        <v>0</v>
      </c>
      <c r="AH77">
        <v>0</v>
      </c>
    </row>
    <row r="78" spans="1:34" ht="15.75" x14ac:dyDescent="0.25">
      <c r="A78" s="7" t="s">
        <v>146</v>
      </c>
      <c r="B78" s="7" t="s">
        <v>147</v>
      </c>
      <c r="C78" s="8">
        <v>6</v>
      </c>
      <c r="D78" s="8">
        <v>6</v>
      </c>
      <c r="E78">
        <v>1311.33</v>
      </c>
      <c r="F78">
        <v>0</v>
      </c>
      <c r="G78">
        <v>0</v>
      </c>
      <c r="H78">
        <v>175.29599999999999</v>
      </c>
      <c r="I78">
        <v>0</v>
      </c>
      <c r="J78">
        <v>108.916</v>
      </c>
      <c r="K78">
        <v>20.667999999999999</v>
      </c>
      <c r="L78">
        <v>1676.336</v>
      </c>
      <c r="M78">
        <v>0</v>
      </c>
      <c r="N78">
        <v>0</v>
      </c>
      <c r="O78">
        <v>0</v>
      </c>
      <c r="P78">
        <v>0</v>
      </c>
      <c r="Q78">
        <v>65.337000000000003</v>
      </c>
      <c r="R78">
        <v>44.463999999999999</v>
      </c>
      <c r="S78">
        <v>0</v>
      </c>
      <c r="T78">
        <v>122.974</v>
      </c>
      <c r="U78">
        <v>99.076999999999998</v>
      </c>
      <c r="V78">
        <v>0</v>
      </c>
      <c r="W78">
        <v>0</v>
      </c>
      <c r="X78">
        <v>0</v>
      </c>
      <c r="Y78">
        <v>890.53599999999994</v>
      </c>
      <c r="Z78">
        <v>0</v>
      </c>
      <c r="AA78">
        <v>27.712</v>
      </c>
      <c r="AB78">
        <v>0</v>
      </c>
      <c r="AC78">
        <v>0</v>
      </c>
      <c r="AD78">
        <v>0</v>
      </c>
      <c r="AE78">
        <v>0</v>
      </c>
      <c r="AF78">
        <v>584.78899999999999</v>
      </c>
      <c r="AG78">
        <v>0</v>
      </c>
      <c r="AH78">
        <v>0</v>
      </c>
    </row>
    <row r="79" spans="1:34" ht="15.75" x14ac:dyDescent="0.25">
      <c r="A79" s="7" t="s">
        <v>148</v>
      </c>
      <c r="B79" s="7" t="s">
        <v>149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</row>
    <row r="80" spans="1:34" ht="15.75" x14ac:dyDescent="0.25">
      <c r="A80" s="7" t="s">
        <v>150</v>
      </c>
      <c r="B80" s="7" t="s">
        <v>151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</row>
    <row r="81" spans="1:34" ht="15.75" x14ac:dyDescent="0.25">
      <c r="A81" s="7" t="s">
        <v>152</v>
      </c>
      <c r="B81" s="7" t="s">
        <v>153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</row>
    <row r="82" spans="1:34" ht="15.75" x14ac:dyDescent="0.25">
      <c r="A82" s="7" t="s">
        <v>154</v>
      </c>
      <c r="B82" s="7" t="s">
        <v>155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</row>
    <row r="83" spans="1:34" ht="15.75" x14ac:dyDescent="0.25">
      <c r="A83" s="7" t="s">
        <v>156</v>
      </c>
      <c r="B83" s="7" t="s">
        <v>157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</row>
    <row r="84" spans="1:34" ht="15.75" x14ac:dyDescent="0.25">
      <c r="A84" s="7" t="s">
        <v>158</v>
      </c>
      <c r="B84" s="7" t="s">
        <v>159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</row>
    <row r="85" spans="1:34" ht="15.75" x14ac:dyDescent="0.25">
      <c r="A85" s="7" t="s">
        <v>160</v>
      </c>
      <c r="B85" s="7" t="s">
        <v>161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</row>
    <row r="86" spans="1:34" ht="15.75" x14ac:dyDescent="0.25">
      <c r="A86" s="7" t="s">
        <v>162</v>
      </c>
      <c r="B86" s="7" t="s">
        <v>163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</row>
    <row r="87" spans="1:34" ht="15.75" x14ac:dyDescent="0.25">
      <c r="A87" s="7" t="s">
        <v>164</v>
      </c>
      <c r="B87" s="7" t="s">
        <v>165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</row>
    <row r="88" spans="1:34" ht="15.75" x14ac:dyDescent="0.25">
      <c r="A88" s="7" t="s">
        <v>166</v>
      </c>
      <c r="B88" s="7" t="s">
        <v>167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</row>
    <row r="89" spans="1:34" ht="15.75" x14ac:dyDescent="0.25">
      <c r="A89" s="7" t="s">
        <v>168</v>
      </c>
      <c r="B89" s="7" t="s">
        <v>169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</row>
    <row r="90" spans="1:34" ht="15.75" x14ac:dyDescent="0.25">
      <c r="A90" s="7" t="s">
        <v>170</v>
      </c>
      <c r="B90" s="7" t="s">
        <v>171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</row>
    <row r="91" spans="1:34" ht="15.75" x14ac:dyDescent="0.25">
      <c r="A91" s="7" t="s">
        <v>172</v>
      </c>
      <c r="B91" s="7" t="s">
        <v>173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</row>
    <row r="92" spans="1:34" ht="15.75" x14ac:dyDescent="0.25">
      <c r="A92" s="7" t="s">
        <v>174</v>
      </c>
      <c r="B92" s="7" t="s">
        <v>175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</row>
    <row r="93" spans="1:34" ht="15.75" x14ac:dyDescent="0.25">
      <c r="A93" s="7" t="s">
        <v>176</v>
      </c>
      <c r="B93" s="7" t="s">
        <v>177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</row>
    <row r="94" spans="1:34" ht="15.75" x14ac:dyDescent="0.25">
      <c r="A94" s="7" t="s">
        <v>178</v>
      </c>
      <c r="B94" s="7" t="s">
        <v>179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</row>
    <row r="95" spans="1:34" ht="15.75" x14ac:dyDescent="0.25">
      <c r="A95" s="7" t="s">
        <v>180</v>
      </c>
      <c r="B95" s="7" t="s">
        <v>181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</row>
    <row r="96" spans="1:34" ht="15.75" x14ac:dyDescent="0.25">
      <c r="A96" s="7" t="s">
        <v>182</v>
      </c>
      <c r="B96" s="7" t="s">
        <v>183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</row>
    <row r="97" spans="1:34" ht="15.75" x14ac:dyDescent="0.25">
      <c r="A97" s="7" t="s">
        <v>184</v>
      </c>
      <c r="B97" s="7" t="s">
        <v>185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</row>
    <row r="98" spans="1:34" ht="15.75" x14ac:dyDescent="0.25">
      <c r="A98" s="7" t="s">
        <v>186</v>
      </c>
      <c r="B98" s="7" t="s">
        <v>187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</row>
    <row r="99" spans="1:34" ht="15.75" x14ac:dyDescent="0.25">
      <c r="A99" s="7" t="s">
        <v>188</v>
      </c>
      <c r="B99" s="7" t="s">
        <v>189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</row>
    <row r="100" spans="1:34" ht="15.75" x14ac:dyDescent="0.25">
      <c r="A100" s="7" t="s">
        <v>190</v>
      </c>
      <c r="B100" s="7" t="s">
        <v>191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</row>
    <row r="101" spans="1:34" ht="15.75" x14ac:dyDescent="0.25">
      <c r="A101" s="7" t="s">
        <v>192</v>
      </c>
      <c r="B101" s="7" t="s">
        <v>193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</row>
    <row r="102" spans="1:34" ht="15.75" x14ac:dyDescent="0.25">
      <c r="A102" s="7" t="s">
        <v>194</v>
      </c>
      <c r="B102" s="7" t="s">
        <v>195</v>
      </c>
      <c r="C102" s="8">
        <v>4</v>
      </c>
      <c r="D102" s="8">
        <v>4</v>
      </c>
      <c r="E102">
        <v>0</v>
      </c>
      <c r="F102">
        <v>0</v>
      </c>
      <c r="G102">
        <v>25987.227999999999</v>
      </c>
      <c r="H102">
        <v>9766.2630000000008</v>
      </c>
      <c r="I102">
        <v>0</v>
      </c>
      <c r="J102">
        <v>3457.5659999999998</v>
      </c>
      <c r="K102">
        <v>2671.8690000000001</v>
      </c>
      <c r="L102">
        <v>2144.8000000000002</v>
      </c>
      <c r="M102">
        <v>0</v>
      </c>
      <c r="N102">
        <v>28575.241000000002</v>
      </c>
      <c r="O102">
        <v>0</v>
      </c>
      <c r="P102">
        <v>2493.9850000000001</v>
      </c>
      <c r="Q102">
        <v>577.78899999999999</v>
      </c>
      <c r="R102">
        <v>756.23699999999997</v>
      </c>
      <c r="S102">
        <v>6692.6319999999996</v>
      </c>
      <c r="T102">
        <v>6838.826</v>
      </c>
      <c r="U102">
        <v>1962.337</v>
      </c>
      <c r="V102">
        <v>12017.59</v>
      </c>
      <c r="W102">
        <v>0</v>
      </c>
      <c r="X102">
        <v>0</v>
      </c>
      <c r="Y102">
        <v>30341.217000000001</v>
      </c>
      <c r="Z102">
        <v>3373.6</v>
      </c>
      <c r="AA102">
        <v>1337.729</v>
      </c>
      <c r="AB102">
        <v>0</v>
      </c>
      <c r="AC102">
        <v>287.18700000000001</v>
      </c>
      <c r="AD102">
        <v>621.54399999999998</v>
      </c>
      <c r="AE102">
        <v>23089.411</v>
      </c>
      <c r="AF102">
        <v>15052.019</v>
      </c>
      <c r="AG102">
        <v>0</v>
      </c>
      <c r="AH102">
        <v>0</v>
      </c>
    </row>
    <row r="103" spans="1:34" ht="15.75" x14ac:dyDescent="0.25">
      <c r="A103" s="7" t="s">
        <v>196</v>
      </c>
      <c r="B103" s="7" t="s">
        <v>197</v>
      </c>
      <c r="C103" s="8">
        <v>4</v>
      </c>
      <c r="D103" s="8">
        <v>4</v>
      </c>
      <c r="E103">
        <v>1107.567</v>
      </c>
      <c r="F103">
        <v>0</v>
      </c>
      <c r="G103">
        <v>8304.74</v>
      </c>
      <c r="H103">
        <v>2818.9319999999998</v>
      </c>
      <c r="I103">
        <v>0</v>
      </c>
      <c r="J103">
        <v>1429.23</v>
      </c>
      <c r="K103">
        <v>1710.1559999999999</v>
      </c>
      <c r="L103">
        <v>0</v>
      </c>
      <c r="M103">
        <v>0</v>
      </c>
      <c r="N103">
        <v>10085.061</v>
      </c>
      <c r="O103">
        <v>0</v>
      </c>
      <c r="P103">
        <v>1116.499</v>
      </c>
      <c r="Q103">
        <v>44.661999999999999</v>
      </c>
      <c r="R103">
        <v>418.35500000000002</v>
      </c>
      <c r="S103">
        <v>4801.6909999999998</v>
      </c>
      <c r="T103">
        <v>2977.712</v>
      </c>
      <c r="U103">
        <v>336.25700000000001</v>
      </c>
      <c r="V103">
        <v>7577.5929999999998</v>
      </c>
      <c r="W103">
        <v>0</v>
      </c>
      <c r="X103">
        <v>0</v>
      </c>
      <c r="Y103">
        <v>5424.4359999999997</v>
      </c>
      <c r="Z103">
        <v>1380.1769999999999</v>
      </c>
      <c r="AA103">
        <v>524.24800000000005</v>
      </c>
      <c r="AB103">
        <v>0</v>
      </c>
      <c r="AC103">
        <v>133.23599999999999</v>
      </c>
      <c r="AD103">
        <v>320.48399999999998</v>
      </c>
      <c r="AE103">
        <v>4603.2550000000001</v>
      </c>
      <c r="AF103">
        <v>9183.4529999999995</v>
      </c>
      <c r="AG103">
        <v>0</v>
      </c>
      <c r="AH103">
        <v>0</v>
      </c>
    </row>
    <row r="104" spans="1:34" ht="15.75" x14ac:dyDescent="0.25">
      <c r="A104" s="7" t="s">
        <v>198</v>
      </c>
      <c r="B104" s="7" t="s">
        <v>199</v>
      </c>
      <c r="C104" s="8">
        <v>4</v>
      </c>
      <c r="D104" s="8">
        <v>4</v>
      </c>
      <c r="E104">
        <v>400.09199999999998</v>
      </c>
      <c r="F104">
        <v>0</v>
      </c>
      <c r="G104">
        <v>290.35700000000003</v>
      </c>
      <c r="H104">
        <v>1800.136</v>
      </c>
      <c r="I104">
        <v>0</v>
      </c>
      <c r="J104">
        <v>333.01799999999997</v>
      </c>
      <c r="K104">
        <v>387.46100000000001</v>
      </c>
      <c r="L104">
        <v>428.221</v>
      </c>
      <c r="M104">
        <v>0</v>
      </c>
      <c r="N104">
        <v>1479.2950000000001</v>
      </c>
      <c r="O104">
        <v>0</v>
      </c>
      <c r="P104">
        <v>267.77800000000002</v>
      </c>
      <c r="Q104">
        <v>80.064999999999998</v>
      </c>
      <c r="R104">
        <v>266.827</v>
      </c>
      <c r="S104">
        <v>1048.3630000000001</v>
      </c>
      <c r="T104">
        <v>2012.5429999999999</v>
      </c>
      <c r="U104">
        <v>276.03300000000002</v>
      </c>
      <c r="V104">
        <v>2569.6280000000002</v>
      </c>
      <c r="W104">
        <v>0</v>
      </c>
      <c r="X104">
        <v>0</v>
      </c>
      <c r="Y104">
        <v>2350.712</v>
      </c>
      <c r="Z104">
        <v>729.08</v>
      </c>
      <c r="AA104">
        <v>230.697</v>
      </c>
      <c r="AB104">
        <v>0</v>
      </c>
      <c r="AC104">
        <v>91.239000000000004</v>
      </c>
      <c r="AD104">
        <v>232.02099999999999</v>
      </c>
      <c r="AE104">
        <v>0</v>
      </c>
      <c r="AF104">
        <v>3542.2069999999999</v>
      </c>
      <c r="AG104">
        <v>0</v>
      </c>
      <c r="AH104">
        <v>0</v>
      </c>
    </row>
    <row r="105" spans="1:34" ht="15.75" x14ac:dyDescent="0.25">
      <c r="A105" s="7" t="s">
        <v>200</v>
      </c>
      <c r="B105" s="7" t="s">
        <v>201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</row>
    <row r="106" spans="1:34" ht="15.75" x14ac:dyDescent="0.25">
      <c r="A106" s="7" t="s">
        <v>202</v>
      </c>
      <c r="B106" s="7" t="s">
        <v>203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</row>
    <row r="107" spans="1:34" ht="15.75" x14ac:dyDescent="0.25">
      <c r="A107" s="7" t="s">
        <v>204</v>
      </c>
      <c r="B107" s="7" t="s">
        <v>205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</row>
    <row r="108" spans="1:34" ht="15.75" x14ac:dyDescent="0.25">
      <c r="A108" s="7" t="s">
        <v>206</v>
      </c>
      <c r="B108" s="7" t="s">
        <v>207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</row>
    <row r="109" spans="1:34" ht="15.75" x14ac:dyDescent="0.25">
      <c r="A109" s="7" t="s">
        <v>208</v>
      </c>
      <c r="B109" s="7" t="s">
        <v>209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104.96599999999999</v>
      </c>
      <c r="T109">
        <v>0</v>
      </c>
      <c r="U109">
        <v>0</v>
      </c>
      <c r="V109">
        <v>175.51</v>
      </c>
      <c r="W109">
        <v>0</v>
      </c>
      <c r="X109">
        <v>0</v>
      </c>
      <c r="Y109">
        <v>0</v>
      </c>
      <c r="Z109">
        <v>51.438000000000002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</row>
    <row r="110" spans="1:34" ht="15.75" x14ac:dyDescent="0.25">
      <c r="A110" s="7" t="s">
        <v>210</v>
      </c>
      <c r="B110" s="7" t="s">
        <v>211</v>
      </c>
      <c r="C110" s="8">
        <v>4</v>
      </c>
      <c r="D110" s="8">
        <v>4</v>
      </c>
      <c r="E110">
        <v>0</v>
      </c>
      <c r="F110">
        <v>0</v>
      </c>
      <c r="G110">
        <v>0</v>
      </c>
      <c r="H110">
        <v>1995.6659999999999</v>
      </c>
      <c r="I110">
        <v>0</v>
      </c>
      <c r="J110">
        <v>464.363</v>
      </c>
      <c r="K110">
        <v>477.9</v>
      </c>
      <c r="L110">
        <v>0</v>
      </c>
      <c r="M110">
        <v>0</v>
      </c>
      <c r="N110">
        <v>0</v>
      </c>
      <c r="O110">
        <v>0</v>
      </c>
      <c r="P110">
        <v>123.12</v>
      </c>
      <c r="Q110">
        <v>59.152999999999999</v>
      </c>
      <c r="R110">
        <v>232.31700000000001</v>
      </c>
      <c r="S110">
        <v>863.96600000000001</v>
      </c>
      <c r="T110">
        <v>2087.4299999999998</v>
      </c>
      <c r="U110">
        <v>401.44</v>
      </c>
      <c r="V110">
        <v>1529.182</v>
      </c>
      <c r="W110">
        <v>0</v>
      </c>
      <c r="X110">
        <v>0</v>
      </c>
      <c r="Y110">
        <v>2105.0300000000002</v>
      </c>
      <c r="Z110">
        <v>577.26</v>
      </c>
      <c r="AA110">
        <v>152.01499999999999</v>
      </c>
      <c r="AB110">
        <v>0</v>
      </c>
      <c r="AC110">
        <v>0</v>
      </c>
      <c r="AD110">
        <v>212.20599999999999</v>
      </c>
      <c r="AE110">
        <v>799.26499999999999</v>
      </c>
      <c r="AF110">
        <v>3713.2379999999998</v>
      </c>
      <c r="AG110">
        <v>0</v>
      </c>
      <c r="AH110">
        <v>0</v>
      </c>
    </row>
    <row r="111" spans="1:34" ht="15.75" x14ac:dyDescent="0.25">
      <c r="A111" s="7" t="s">
        <v>212</v>
      </c>
      <c r="B111" s="7" t="s">
        <v>213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</row>
    <row r="112" spans="1:34" ht="15.75" x14ac:dyDescent="0.25">
      <c r="A112" s="7" t="s">
        <v>214</v>
      </c>
      <c r="B112" s="7" t="s">
        <v>215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</row>
    <row r="113" spans="1:34" ht="15.75" x14ac:dyDescent="0.25">
      <c r="A113" s="7" t="s">
        <v>216</v>
      </c>
      <c r="B113" s="7" t="s">
        <v>217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</row>
    <row r="114" spans="1:34" ht="15.75" x14ac:dyDescent="0.25">
      <c r="A114" s="7" t="s">
        <v>218</v>
      </c>
      <c r="B114" s="7" t="s">
        <v>219</v>
      </c>
      <c r="C114" s="8">
        <v>4</v>
      </c>
      <c r="D114" s="8">
        <v>4</v>
      </c>
      <c r="E114">
        <v>3536.7469999999998</v>
      </c>
      <c r="F114">
        <v>0</v>
      </c>
      <c r="G114">
        <v>30605.63</v>
      </c>
      <c r="H114">
        <v>1.645</v>
      </c>
      <c r="I114">
        <v>0</v>
      </c>
      <c r="J114">
        <v>0</v>
      </c>
      <c r="K114">
        <v>135.89699999999999</v>
      </c>
      <c r="L114">
        <v>3119.3490000000002</v>
      </c>
      <c r="M114">
        <v>0</v>
      </c>
      <c r="N114">
        <v>33614.703000000001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1615.39</v>
      </c>
      <c r="W114">
        <v>0</v>
      </c>
      <c r="X114">
        <v>2689.2</v>
      </c>
      <c r="Y114">
        <v>7084.6080000000002</v>
      </c>
      <c r="Z114">
        <v>159.07</v>
      </c>
      <c r="AA114">
        <v>251.547</v>
      </c>
      <c r="AB114">
        <v>0</v>
      </c>
      <c r="AC114">
        <v>0</v>
      </c>
      <c r="AD114">
        <v>0</v>
      </c>
      <c r="AE114">
        <v>1909.2539999999999</v>
      </c>
      <c r="AF114">
        <v>1159.8610000000001</v>
      </c>
      <c r="AG114">
        <v>0</v>
      </c>
      <c r="AH114">
        <v>0</v>
      </c>
    </row>
    <row r="115" spans="1:34" ht="15.75" x14ac:dyDescent="0.25">
      <c r="A115" s="7" t="s">
        <v>220</v>
      </c>
      <c r="B115" s="7" t="s">
        <v>221</v>
      </c>
      <c r="C115" s="8">
        <v>4</v>
      </c>
      <c r="D115" s="8">
        <v>4</v>
      </c>
      <c r="E115">
        <v>5176.0140000000001</v>
      </c>
      <c r="F115">
        <v>32291.879000000001</v>
      </c>
      <c r="G115">
        <v>0</v>
      </c>
      <c r="H115">
        <v>11384.353999999999</v>
      </c>
      <c r="I115">
        <v>0</v>
      </c>
      <c r="J115">
        <v>3430.2069999999999</v>
      </c>
      <c r="K115">
        <v>3918.1930000000002</v>
      </c>
      <c r="L115">
        <v>6114.0320000000002</v>
      </c>
      <c r="M115">
        <v>42203.32</v>
      </c>
      <c r="N115">
        <v>0</v>
      </c>
      <c r="O115">
        <v>0</v>
      </c>
      <c r="P115">
        <v>3236.9430000000002</v>
      </c>
      <c r="Q115">
        <v>472.173</v>
      </c>
      <c r="R115">
        <v>1109.421</v>
      </c>
      <c r="S115">
        <v>7457.9</v>
      </c>
      <c r="T115">
        <v>7816.1559999999999</v>
      </c>
      <c r="U115">
        <v>1966.6610000000001</v>
      </c>
      <c r="V115">
        <v>20833.495999999999</v>
      </c>
      <c r="W115">
        <v>13546.655000000001</v>
      </c>
      <c r="X115">
        <v>2800.982</v>
      </c>
      <c r="Y115">
        <v>40051.055999999997</v>
      </c>
      <c r="Z115">
        <v>13900.383</v>
      </c>
      <c r="AA115">
        <v>2046.788</v>
      </c>
      <c r="AB115">
        <v>16753.953000000001</v>
      </c>
      <c r="AC115">
        <v>765.97299999999996</v>
      </c>
      <c r="AD115">
        <v>1007.984</v>
      </c>
      <c r="AE115">
        <v>26520.143</v>
      </c>
      <c r="AF115">
        <v>18339.245999999999</v>
      </c>
      <c r="AG115">
        <v>0</v>
      </c>
      <c r="AH115">
        <v>0</v>
      </c>
    </row>
    <row r="116" spans="1:34" ht="15.75" x14ac:dyDescent="0.25">
      <c r="A116" s="7" t="s">
        <v>222</v>
      </c>
      <c r="B116" s="7" t="s">
        <v>223</v>
      </c>
      <c r="C116" s="8">
        <v>4</v>
      </c>
      <c r="D116" s="8">
        <v>3</v>
      </c>
      <c r="E116">
        <v>8789.5580000000009</v>
      </c>
      <c r="F116">
        <v>0</v>
      </c>
      <c r="G116">
        <v>0</v>
      </c>
      <c r="H116">
        <v>0</v>
      </c>
      <c r="I116">
        <v>0</v>
      </c>
      <c r="J116">
        <v>2509.857</v>
      </c>
      <c r="K116">
        <v>176.41800000000001</v>
      </c>
      <c r="L116">
        <v>9414.7219999999998</v>
      </c>
      <c r="M116">
        <v>0</v>
      </c>
      <c r="N116">
        <v>0</v>
      </c>
      <c r="O116">
        <v>0</v>
      </c>
      <c r="P116">
        <v>7166.7060000000001</v>
      </c>
      <c r="Q116">
        <v>667.67200000000003</v>
      </c>
      <c r="R116">
        <v>0</v>
      </c>
      <c r="S116">
        <v>0</v>
      </c>
      <c r="T116">
        <v>55.744999999999997</v>
      </c>
      <c r="U116">
        <v>5824.0720000000001</v>
      </c>
      <c r="V116">
        <v>0</v>
      </c>
      <c r="W116">
        <v>0</v>
      </c>
      <c r="X116">
        <v>4560.1090000000004</v>
      </c>
      <c r="Y116">
        <v>54377.525999999998</v>
      </c>
      <c r="Z116">
        <v>0</v>
      </c>
      <c r="AA116">
        <v>326.37099999999998</v>
      </c>
      <c r="AB116">
        <v>0</v>
      </c>
      <c r="AC116">
        <v>534.49300000000005</v>
      </c>
      <c r="AD116">
        <v>0</v>
      </c>
      <c r="AE116">
        <v>18660.095000000001</v>
      </c>
      <c r="AF116">
        <v>2468.5169999999998</v>
      </c>
      <c r="AG116">
        <v>0</v>
      </c>
      <c r="AH116">
        <v>0</v>
      </c>
    </row>
    <row r="117" spans="1:34" ht="15.75" x14ac:dyDescent="0.25">
      <c r="A117" s="7" t="s">
        <v>224</v>
      </c>
      <c r="B117" s="7" t="s">
        <v>225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</row>
    <row r="118" spans="1:34" ht="15.75" x14ac:dyDescent="0.25">
      <c r="A118" s="7" t="s">
        <v>226</v>
      </c>
      <c r="B118" s="7" t="s">
        <v>227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</row>
    <row r="119" spans="1:34" ht="15.75" x14ac:dyDescent="0.25">
      <c r="A119" s="7" t="s">
        <v>228</v>
      </c>
      <c r="B119" s="7" t="s">
        <v>229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</row>
    <row r="120" spans="1:34" ht="15.75" x14ac:dyDescent="0.25">
      <c r="A120" s="7" t="s">
        <v>230</v>
      </c>
      <c r="B120" s="7" t="s">
        <v>231</v>
      </c>
      <c r="C120" s="8">
        <v>4</v>
      </c>
      <c r="D120" s="8">
        <v>4</v>
      </c>
      <c r="E120">
        <v>1843.1980000000001</v>
      </c>
      <c r="F120">
        <v>28412.195</v>
      </c>
      <c r="G120">
        <v>0</v>
      </c>
      <c r="H120">
        <v>2084.9810000000002</v>
      </c>
      <c r="I120">
        <v>0</v>
      </c>
      <c r="J120">
        <v>435.03399999999999</v>
      </c>
      <c r="K120">
        <v>591.29100000000005</v>
      </c>
      <c r="L120">
        <v>3024.0990000000002</v>
      </c>
      <c r="M120">
        <v>31870.054</v>
      </c>
      <c r="N120">
        <v>0</v>
      </c>
      <c r="O120">
        <v>0</v>
      </c>
      <c r="P120">
        <v>816.09199999999998</v>
      </c>
      <c r="Q120">
        <v>176.23500000000001</v>
      </c>
      <c r="R120">
        <v>271.25</v>
      </c>
      <c r="S120">
        <v>2108.348</v>
      </c>
      <c r="T120">
        <v>3191.7350000000001</v>
      </c>
      <c r="U120">
        <v>271.65499999999997</v>
      </c>
      <c r="V120">
        <v>3790.4940000000001</v>
      </c>
      <c r="W120">
        <v>11031.487999999999</v>
      </c>
      <c r="X120">
        <v>0</v>
      </c>
      <c r="Y120">
        <v>3047.8180000000002</v>
      </c>
      <c r="Z120">
        <v>4732.99</v>
      </c>
      <c r="AA120">
        <v>307.51600000000002</v>
      </c>
      <c r="AB120">
        <v>13750.232</v>
      </c>
      <c r="AC120">
        <v>52.503</v>
      </c>
      <c r="AD120">
        <v>191.07400000000001</v>
      </c>
      <c r="AE120">
        <v>3382.59</v>
      </c>
      <c r="AF120">
        <v>8844.3349999999991</v>
      </c>
      <c r="AG120">
        <v>0</v>
      </c>
      <c r="AH120">
        <v>0</v>
      </c>
    </row>
    <row r="121" spans="1:34" ht="15.75" x14ac:dyDescent="0.25">
      <c r="A121" s="7" t="s">
        <v>232</v>
      </c>
      <c r="B121" s="7" t="s">
        <v>233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</row>
    <row r="122" spans="1:34" ht="15.75" x14ac:dyDescent="0.25">
      <c r="A122" s="7" t="s">
        <v>234</v>
      </c>
      <c r="B122" s="7" t="s">
        <v>235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</row>
    <row r="123" spans="1:34" ht="15.75" x14ac:dyDescent="0.25">
      <c r="A123" s="7" t="s">
        <v>228</v>
      </c>
      <c r="B123" s="7" t="s">
        <v>236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</row>
    <row r="124" spans="1:34" ht="15.75" x14ac:dyDescent="0.25">
      <c r="A124" s="7" t="s">
        <v>237</v>
      </c>
      <c r="B124" s="7" t="s">
        <v>238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27.984999999999999</v>
      </c>
      <c r="AE124">
        <v>0</v>
      </c>
      <c r="AF124">
        <v>0</v>
      </c>
      <c r="AG124">
        <v>0</v>
      </c>
      <c r="AH124">
        <v>0</v>
      </c>
    </row>
    <row r="125" spans="1:34" ht="15.75" x14ac:dyDescent="0.25">
      <c r="A125" s="7" t="s">
        <v>239</v>
      </c>
      <c r="B125" s="7" t="s">
        <v>240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</row>
    <row r="126" spans="1:34" ht="15.75" x14ac:dyDescent="0.25">
      <c r="A126" s="7" t="s">
        <v>241</v>
      </c>
      <c r="B126" s="7" t="s">
        <v>242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</row>
    <row r="127" spans="1:34" ht="15.75" x14ac:dyDescent="0.25">
      <c r="A127" s="7" t="s">
        <v>243</v>
      </c>
      <c r="B127" s="7" t="s">
        <v>244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</row>
    <row r="128" spans="1:34" ht="15.75" x14ac:dyDescent="0.25">
      <c r="A128" s="7" t="s">
        <v>245</v>
      </c>
      <c r="B128" s="7" t="s">
        <v>246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</row>
    <row r="129" spans="1:34" ht="15.75" x14ac:dyDescent="0.25">
      <c r="A129" s="7" t="s">
        <v>247</v>
      </c>
      <c r="B129" s="7" t="s">
        <v>248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</row>
    <row r="130" spans="1:34" ht="15.75" x14ac:dyDescent="0.25">
      <c r="A130" s="7" t="s">
        <v>249</v>
      </c>
      <c r="B130" s="7" t="s">
        <v>250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</row>
    <row r="131" spans="1:34" ht="15.75" x14ac:dyDescent="0.25">
      <c r="A131" s="7" t="s">
        <v>251</v>
      </c>
      <c r="B131" s="7" t="s">
        <v>252</v>
      </c>
      <c r="C131" s="8">
        <v>6</v>
      </c>
      <c r="D131" s="8">
        <v>6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</row>
    <row r="132" spans="1:34" ht="15.75" x14ac:dyDescent="0.25">
      <c r="A132" s="7" t="s">
        <v>253</v>
      </c>
      <c r="B132" s="7" t="s">
        <v>254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</row>
    <row r="133" spans="1:34" ht="15.75" x14ac:dyDescent="0.25">
      <c r="A133" s="7" t="s">
        <v>255</v>
      </c>
      <c r="B133" s="7" t="s">
        <v>256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</row>
    <row r="134" spans="1:34" ht="15.75" x14ac:dyDescent="0.25">
      <c r="A134" s="7" t="s">
        <v>257</v>
      </c>
      <c r="B134" s="7" t="s">
        <v>258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</row>
    <row r="135" spans="1:34" ht="15.75" x14ac:dyDescent="0.25">
      <c r="A135" s="7" t="s">
        <v>259</v>
      </c>
      <c r="B135" s="7" t="s">
        <v>260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</row>
    <row r="136" spans="1:34" ht="15.75" x14ac:dyDescent="0.25">
      <c r="A136" s="7" t="s">
        <v>261</v>
      </c>
      <c r="B136" s="7" t="s">
        <v>262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</row>
    <row r="137" spans="1:34" ht="15.75" x14ac:dyDescent="0.25">
      <c r="A137" s="7" t="s">
        <v>263</v>
      </c>
      <c r="B137" s="7" t="s">
        <v>264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</row>
    <row r="138" spans="1:34" ht="15.75" x14ac:dyDescent="0.25">
      <c r="A138" s="7" t="s">
        <v>265</v>
      </c>
      <c r="B138" s="7" t="s">
        <v>266</v>
      </c>
      <c r="C138" s="8">
        <v>6</v>
      </c>
      <c r="D138" s="8">
        <v>6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</row>
    <row r="139" spans="1:34" ht="15.75" x14ac:dyDescent="0.25">
      <c r="A139" s="7" t="s">
        <v>267</v>
      </c>
      <c r="B139" s="7" t="s">
        <v>268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</row>
    <row r="140" spans="1:34" ht="15.75" x14ac:dyDescent="0.25">
      <c r="A140" s="7" t="s">
        <v>269</v>
      </c>
      <c r="B140" s="7" t="s">
        <v>270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</row>
    <row r="141" spans="1:34" ht="15.75" x14ac:dyDescent="0.25">
      <c r="A141" s="7" t="s">
        <v>271</v>
      </c>
      <c r="B141" s="7" t="s">
        <v>272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</row>
    <row r="142" spans="1:34" ht="15.75" x14ac:dyDescent="0.25">
      <c r="A142" s="7" t="s">
        <v>273</v>
      </c>
      <c r="B142" s="7" t="s">
        <v>274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</row>
    <row r="143" spans="1:34" ht="15.75" x14ac:dyDescent="0.25">
      <c r="A143" s="7" t="s">
        <v>275</v>
      </c>
      <c r="B143" s="7" t="s">
        <v>276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</row>
    <row r="144" spans="1:34" ht="15.75" x14ac:dyDescent="0.25">
      <c r="A144" s="7" t="s">
        <v>277</v>
      </c>
      <c r="B144" s="7" t="s">
        <v>278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</row>
    <row r="145" spans="1:34" ht="15.75" x14ac:dyDescent="0.25">
      <c r="A145" s="7" t="s">
        <v>279</v>
      </c>
      <c r="B145" s="7" t="s">
        <v>280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</row>
    <row r="146" spans="1:34" ht="15.75" x14ac:dyDescent="0.25">
      <c r="A146" s="7" t="s">
        <v>281</v>
      </c>
      <c r="B146" s="7" t="s">
        <v>282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</row>
    <row r="147" spans="1:34" ht="15.75" x14ac:dyDescent="0.25">
      <c r="A147" s="7" t="s">
        <v>283</v>
      </c>
      <c r="B147" s="7" t="s">
        <v>284</v>
      </c>
      <c r="C147" s="8">
        <v>4</v>
      </c>
      <c r="D147" s="8">
        <v>4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3.6469999999999998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</row>
    <row r="148" spans="1:34" ht="15.75" x14ac:dyDescent="0.25">
      <c r="A148" s="7" t="s">
        <v>285</v>
      </c>
      <c r="B148" s="7" t="s">
        <v>286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</row>
    <row r="149" spans="1:34" ht="15.75" x14ac:dyDescent="0.25">
      <c r="A149" s="7" t="s">
        <v>287</v>
      </c>
      <c r="B149" s="7" t="s">
        <v>288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</row>
    <row r="150" spans="1:34" ht="15.75" x14ac:dyDescent="0.25">
      <c r="A150" s="7" t="s">
        <v>289</v>
      </c>
      <c r="B150" s="7" t="s">
        <v>290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</row>
    <row r="151" spans="1:34" ht="15.75" x14ac:dyDescent="0.25">
      <c r="A151" s="7" t="s">
        <v>291</v>
      </c>
      <c r="B151" s="7" t="s">
        <v>292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</row>
    <row r="152" spans="1:34" ht="15.75" x14ac:dyDescent="0.25">
      <c r="A152" s="7" t="s">
        <v>293</v>
      </c>
      <c r="B152" s="7" t="s">
        <v>294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</row>
    <row r="153" spans="1:34" ht="15.75" x14ac:dyDescent="0.25">
      <c r="A153" s="7" t="s">
        <v>295</v>
      </c>
      <c r="B153" s="7" t="s">
        <v>296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</row>
    <row r="154" spans="1:34" ht="15.75" x14ac:dyDescent="0.25">
      <c r="A154" s="7" t="s">
        <v>297</v>
      </c>
      <c r="B154" s="7" t="s">
        <v>298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</row>
    <row r="155" spans="1:34" ht="15.75" x14ac:dyDescent="0.25">
      <c r="A155" s="7" t="s">
        <v>299</v>
      </c>
      <c r="B155" s="7" t="s">
        <v>300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</row>
    <row r="156" spans="1:34" ht="15.75" x14ac:dyDescent="0.25">
      <c r="A156" s="7" t="s">
        <v>301</v>
      </c>
      <c r="B156" s="7" t="s">
        <v>302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</row>
    <row r="157" spans="1:34" ht="15.75" x14ac:dyDescent="0.25">
      <c r="A157" s="7" t="s">
        <v>303</v>
      </c>
      <c r="B157" s="7" t="s">
        <v>304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</row>
    <row r="158" spans="1:34" ht="15.75" x14ac:dyDescent="0.25">
      <c r="A158" s="7" t="s">
        <v>305</v>
      </c>
      <c r="B158" s="7" t="s">
        <v>306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</row>
    <row r="159" spans="1:34" ht="15.75" x14ac:dyDescent="0.25">
      <c r="A159" s="7" t="s">
        <v>307</v>
      </c>
      <c r="B159" s="7" t="s">
        <v>308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</row>
    <row r="160" spans="1:34" ht="15.75" x14ac:dyDescent="0.25">
      <c r="A160" s="7" t="s">
        <v>293</v>
      </c>
      <c r="B160" s="7" t="s">
        <v>309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</row>
    <row r="161" spans="1:34" ht="15.75" x14ac:dyDescent="0.25">
      <c r="A161" s="7" t="s">
        <v>310</v>
      </c>
      <c r="B161" s="7" t="s">
        <v>311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</row>
    <row r="162" spans="1:34" ht="15.75" x14ac:dyDescent="0.25">
      <c r="A162" s="7" t="s">
        <v>312</v>
      </c>
      <c r="B162" s="7" t="s">
        <v>313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</row>
    <row r="163" spans="1:34" ht="15.75" x14ac:dyDescent="0.25">
      <c r="A163" s="7" t="s">
        <v>297</v>
      </c>
      <c r="B163" s="7" t="s">
        <v>314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</row>
    <row r="164" spans="1:34" ht="15.75" x14ac:dyDescent="0.25">
      <c r="A164" s="7" t="s">
        <v>299</v>
      </c>
      <c r="B164" s="7" t="s">
        <v>315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</row>
    <row r="165" spans="1:34" ht="15.75" x14ac:dyDescent="0.25">
      <c r="A165" s="7" t="s">
        <v>301</v>
      </c>
      <c r="B165" s="7" t="s">
        <v>316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</row>
    <row r="166" spans="1:34" ht="15.75" x14ac:dyDescent="0.25">
      <c r="A166" s="7" t="s">
        <v>317</v>
      </c>
      <c r="B166" s="7" t="s">
        <v>318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</row>
    <row r="167" spans="1:34" ht="15.75" x14ac:dyDescent="0.25">
      <c r="A167" s="7" t="s">
        <v>319</v>
      </c>
      <c r="B167" s="7" t="s">
        <v>320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</row>
    <row r="168" spans="1:34" ht="15.75" x14ac:dyDescent="0.25">
      <c r="A168" s="7" t="s">
        <v>305</v>
      </c>
      <c r="B168" s="7" t="s">
        <v>321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</row>
    <row r="169" spans="1:34" ht="15.75" x14ac:dyDescent="0.25">
      <c r="A169" s="7" t="s">
        <v>307</v>
      </c>
      <c r="B169" s="7" t="s">
        <v>322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</row>
    <row r="170" spans="1:34" ht="15.75" x14ac:dyDescent="0.25">
      <c r="A170" s="7" t="s">
        <v>323</v>
      </c>
      <c r="B170" s="7" t="s">
        <v>324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</row>
    <row r="171" spans="1:34" ht="15.75" x14ac:dyDescent="0.25">
      <c r="A171" s="7" t="s">
        <v>325</v>
      </c>
      <c r="B171" s="7" t="s">
        <v>326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</row>
    <row r="172" spans="1:34" ht="15.75" x14ac:dyDescent="0.25">
      <c r="A172" s="7" t="s">
        <v>327</v>
      </c>
      <c r="B172" s="7" t="s">
        <v>328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</row>
    <row r="173" spans="1:34" ht="15.75" x14ac:dyDescent="0.25">
      <c r="A173" s="7" t="s">
        <v>329</v>
      </c>
      <c r="B173" s="7" t="s">
        <v>330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  <c r="AH173">
        <v>0</v>
      </c>
    </row>
    <row r="174" spans="1:34" ht="15.75" x14ac:dyDescent="0.25">
      <c r="A174" s="7" t="s">
        <v>331</v>
      </c>
      <c r="B174" s="7" t="s">
        <v>332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</row>
    <row r="175" spans="1:34" ht="15.75" x14ac:dyDescent="0.25">
      <c r="A175" s="7" t="s">
        <v>333</v>
      </c>
      <c r="B175" s="7" t="s">
        <v>334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</row>
    <row r="176" spans="1:34" ht="15.75" x14ac:dyDescent="0.25">
      <c r="A176" s="7" t="s">
        <v>335</v>
      </c>
      <c r="B176" s="7" t="s">
        <v>336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</row>
    <row r="177" spans="1:34" ht="15.75" x14ac:dyDescent="0.25">
      <c r="A177" s="7" t="s">
        <v>337</v>
      </c>
      <c r="B177" s="7" t="s">
        <v>338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</row>
    <row r="178" spans="1:34" ht="15.75" x14ac:dyDescent="0.25">
      <c r="A178" s="7" t="s">
        <v>339</v>
      </c>
      <c r="B178" s="7" t="s">
        <v>340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</row>
    <row r="179" spans="1:34" ht="15.75" x14ac:dyDescent="0.25">
      <c r="A179" s="7" t="s">
        <v>341</v>
      </c>
      <c r="B179" s="7" t="s">
        <v>342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</row>
    <row r="180" spans="1:34" ht="15.75" x14ac:dyDescent="0.25">
      <c r="A180" s="7" t="s">
        <v>323</v>
      </c>
      <c r="B180" s="7" t="s">
        <v>343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</row>
    <row r="181" spans="1:34" ht="15.75" x14ac:dyDescent="0.25">
      <c r="A181" s="7" t="s">
        <v>325</v>
      </c>
      <c r="B181" s="7" t="s">
        <v>344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  <c r="AH181">
        <v>0</v>
      </c>
    </row>
    <row r="182" spans="1:34" ht="15.75" x14ac:dyDescent="0.25">
      <c r="A182" s="7" t="s">
        <v>327</v>
      </c>
      <c r="B182" s="7" t="s">
        <v>345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</row>
    <row r="183" spans="1:34" ht="15.75" x14ac:dyDescent="0.25">
      <c r="A183" s="7" t="s">
        <v>329</v>
      </c>
      <c r="B183" s="7" t="s">
        <v>346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</row>
    <row r="184" spans="1:34" ht="15.75" x14ac:dyDescent="0.25">
      <c r="A184" s="7" t="s">
        <v>331</v>
      </c>
      <c r="B184" s="7" t="s">
        <v>347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</row>
    <row r="185" spans="1:34" ht="15.75" x14ac:dyDescent="0.25">
      <c r="A185" s="7" t="s">
        <v>333</v>
      </c>
      <c r="B185" s="7" t="s">
        <v>348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</row>
    <row r="186" spans="1:34" ht="15.75" x14ac:dyDescent="0.25">
      <c r="A186" s="7" t="s">
        <v>335</v>
      </c>
      <c r="B186" s="7" t="s">
        <v>349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</row>
    <row r="187" spans="1:34" ht="15.75" x14ac:dyDescent="0.25">
      <c r="A187" s="7" t="s">
        <v>337</v>
      </c>
      <c r="B187" s="7" t="s">
        <v>350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</row>
    <row r="188" spans="1:34" ht="15.75" x14ac:dyDescent="0.25">
      <c r="A188" s="7" t="s">
        <v>339</v>
      </c>
      <c r="B188" s="7" t="s">
        <v>351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</row>
    <row r="189" spans="1:34" ht="15.75" x14ac:dyDescent="0.25">
      <c r="A189" s="7" t="s">
        <v>341</v>
      </c>
      <c r="B189" s="7" t="s">
        <v>352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</row>
    <row r="190" spans="1:34" ht="15.75" x14ac:dyDescent="0.25">
      <c r="A190" s="7" t="s">
        <v>353</v>
      </c>
      <c r="B190" s="7" t="s">
        <v>354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</row>
    <row r="191" spans="1:34" ht="15.75" x14ac:dyDescent="0.25">
      <c r="A191" s="7" t="s">
        <v>355</v>
      </c>
      <c r="B191" s="7" t="s">
        <v>356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</row>
    <row r="192" spans="1:34" ht="15.75" x14ac:dyDescent="0.25">
      <c r="A192" s="7" t="s">
        <v>357</v>
      </c>
      <c r="B192" s="7" t="s">
        <v>358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</row>
    <row r="193" spans="1:34" ht="15.75" x14ac:dyDescent="0.25">
      <c r="A193" s="7" t="s">
        <v>359</v>
      </c>
      <c r="B193" s="7" t="s">
        <v>360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</row>
    <row r="194" spans="1:34" ht="15.75" x14ac:dyDescent="0.25">
      <c r="A194" s="7" t="s">
        <v>361</v>
      </c>
      <c r="B194" s="7" t="s">
        <v>362</v>
      </c>
      <c r="C194" s="8">
        <v>6</v>
      </c>
      <c r="D194" s="8">
        <v>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</row>
    <row r="195" spans="1:34" ht="15.75" x14ac:dyDescent="0.25">
      <c r="A195" s="7" t="s">
        <v>363</v>
      </c>
      <c r="B195" s="7" t="s">
        <v>364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</row>
    <row r="196" spans="1:34" ht="15.75" x14ac:dyDescent="0.25">
      <c r="A196" s="7" t="s">
        <v>365</v>
      </c>
      <c r="B196" s="7" t="s">
        <v>366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</row>
    <row r="197" spans="1:34" ht="15.75" x14ac:dyDescent="0.25">
      <c r="A197" s="7" t="s">
        <v>367</v>
      </c>
      <c r="B197" s="7" t="s">
        <v>368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</row>
    <row r="198" spans="1:34" ht="15.75" x14ac:dyDescent="0.25">
      <c r="A198" s="7" t="s">
        <v>369</v>
      </c>
      <c r="B198" s="7" t="s">
        <v>370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</row>
    <row r="199" spans="1:34" ht="15.75" x14ac:dyDescent="0.25">
      <c r="A199" s="7" t="s">
        <v>371</v>
      </c>
      <c r="B199" s="7" t="s">
        <v>372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</row>
    <row r="200" spans="1:34" ht="15.75" x14ac:dyDescent="0.25">
      <c r="A200" s="7" t="s">
        <v>373</v>
      </c>
      <c r="B200" s="7" t="s">
        <v>374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</row>
    <row r="201" spans="1:34" ht="15.75" x14ac:dyDescent="0.25">
      <c r="A201" s="7" t="s">
        <v>375</v>
      </c>
      <c r="B201" s="7" t="s">
        <v>376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</row>
    <row r="202" spans="1:34" ht="15.75" x14ac:dyDescent="0.25">
      <c r="A202" s="7" t="s">
        <v>377</v>
      </c>
      <c r="B202" s="7" t="s">
        <v>378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</row>
    <row r="203" spans="1:34" ht="15.75" x14ac:dyDescent="0.25">
      <c r="A203" s="7" t="s">
        <v>379</v>
      </c>
      <c r="B203" s="7" t="s">
        <v>380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</row>
    <row r="204" spans="1:34" ht="15.75" x14ac:dyDescent="0.25">
      <c r="A204" s="7" t="s">
        <v>381</v>
      </c>
      <c r="B204" s="7" t="s">
        <v>382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</row>
    <row r="205" spans="1:34" ht="15.75" x14ac:dyDescent="0.25">
      <c r="A205" s="7" t="s">
        <v>383</v>
      </c>
      <c r="B205" s="7" t="s">
        <v>384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</row>
    <row r="206" spans="1:34" ht="15.75" x14ac:dyDescent="0.25">
      <c r="A206" s="7" t="s">
        <v>385</v>
      </c>
      <c r="B206" s="7" t="s">
        <v>386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</row>
    <row r="207" spans="1:34" ht="15.75" x14ac:dyDescent="0.25">
      <c r="A207" s="7" t="s">
        <v>387</v>
      </c>
      <c r="B207" s="7" t="s">
        <v>388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</row>
    <row r="208" spans="1:34" ht="15.75" x14ac:dyDescent="0.25">
      <c r="A208" s="7" t="s">
        <v>389</v>
      </c>
      <c r="B208" s="7" t="s">
        <v>390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</row>
    <row r="209" spans="1:34" ht="15.75" x14ac:dyDescent="0.25">
      <c r="A209" s="7" t="s">
        <v>391</v>
      </c>
      <c r="B209" s="7" t="s">
        <v>392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</row>
    <row r="210" spans="1:34" ht="15.75" x14ac:dyDescent="0.25">
      <c r="A210" s="7" t="s">
        <v>393</v>
      </c>
      <c r="B210" s="7" t="s">
        <v>394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</row>
    <row r="211" spans="1:34" ht="15.75" x14ac:dyDescent="0.25">
      <c r="A211" s="7" t="s">
        <v>395</v>
      </c>
      <c r="B211" s="7" t="s">
        <v>396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</row>
    <row r="212" spans="1:34" ht="15.75" x14ac:dyDescent="0.25">
      <c r="A212" s="7" t="s">
        <v>353</v>
      </c>
      <c r="B212" s="7" t="s">
        <v>397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</row>
    <row r="213" spans="1:34" ht="15.75" x14ac:dyDescent="0.25">
      <c r="A213" s="7" t="s">
        <v>355</v>
      </c>
      <c r="B213" s="7" t="s">
        <v>398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</row>
    <row r="214" spans="1:34" ht="15.75" x14ac:dyDescent="0.25">
      <c r="A214" s="7" t="s">
        <v>357</v>
      </c>
      <c r="B214" s="7" t="s">
        <v>399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</row>
    <row r="215" spans="1:34" ht="15.75" x14ac:dyDescent="0.25">
      <c r="A215" s="7" t="s">
        <v>359</v>
      </c>
      <c r="B215" s="7" t="s">
        <v>400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</row>
    <row r="216" spans="1:34" ht="15.75" x14ac:dyDescent="0.25">
      <c r="A216" s="7" t="s">
        <v>361</v>
      </c>
      <c r="B216" s="7" t="s">
        <v>401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  <c r="AH216">
        <v>0</v>
      </c>
    </row>
    <row r="217" spans="1:34" ht="15.75" x14ac:dyDescent="0.25">
      <c r="A217" s="7" t="s">
        <v>363</v>
      </c>
      <c r="B217" s="7" t="s">
        <v>402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</row>
    <row r="218" spans="1:34" ht="15.75" x14ac:dyDescent="0.25">
      <c r="A218" s="7" t="s">
        <v>365</v>
      </c>
      <c r="B218" s="7" t="s">
        <v>403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</row>
    <row r="219" spans="1:34" ht="15.75" x14ac:dyDescent="0.25">
      <c r="A219" s="7" t="s">
        <v>367</v>
      </c>
      <c r="B219" s="7" t="s">
        <v>404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</row>
    <row r="220" spans="1:34" ht="15.75" x14ac:dyDescent="0.25">
      <c r="A220" s="7" t="s">
        <v>369</v>
      </c>
      <c r="B220" s="7" t="s">
        <v>405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</row>
    <row r="221" spans="1:34" ht="15.75" x14ac:dyDescent="0.25">
      <c r="A221" s="7" t="s">
        <v>371</v>
      </c>
      <c r="B221" s="7" t="s">
        <v>406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</row>
    <row r="222" spans="1:34" ht="15.75" x14ac:dyDescent="0.25">
      <c r="A222" s="7" t="s">
        <v>373</v>
      </c>
      <c r="B222" s="7" t="s">
        <v>407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</row>
    <row r="223" spans="1:34" ht="15.75" x14ac:dyDescent="0.25">
      <c r="A223" s="7" t="s">
        <v>375</v>
      </c>
      <c r="B223" s="7" t="s">
        <v>408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</row>
    <row r="224" spans="1:34" ht="15.75" x14ac:dyDescent="0.25">
      <c r="A224" s="7" t="s">
        <v>377</v>
      </c>
      <c r="B224" s="7" t="s">
        <v>409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</row>
    <row r="225" spans="1:34" ht="15.75" x14ac:dyDescent="0.25">
      <c r="A225" s="7" t="s">
        <v>379</v>
      </c>
      <c r="B225" s="7" t="s">
        <v>410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</row>
    <row r="226" spans="1:34" ht="15.75" x14ac:dyDescent="0.25">
      <c r="A226" s="7" t="s">
        <v>381</v>
      </c>
      <c r="B226" s="7" t="s">
        <v>411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</row>
    <row r="227" spans="1:34" ht="15.75" x14ac:dyDescent="0.25">
      <c r="A227" s="7" t="s">
        <v>383</v>
      </c>
      <c r="B227" s="7" t="s">
        <v>412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</row>
    <row r="228" spans="1:34" ht="15.75" x14ac:dyDescent="0.25">
      <c r="A228" s="7" t="s">
        <v>385</v>
      </c>
      <c r="B228" s="7" t="s">
        <v>413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</row>
    <row r="229" spans="1:34" ht="15.75" x14ac:dyDescent="0.25">
      <c r="A229" s="7" t="s">
        <v>387</v>
      </c>
      <c r="B229" s="7" t="s">
        <v>414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</row>
    <row r="230" spans="1:34" ht="15.75" x14ac:dyDescent="0.25">
      <c r="A230" s="7" t="s">
        <v>389</v>
      </c>
      <c r="B230" s="7" t="s">
        <v>415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</row>
    <row r="231" spans="1:34" ht="15.75" x14ac:dyDescent="0.25">
      <c r="A231" s="7" t="s">
        <v>391</v>
      </c>
      <c r="B231" s="7" t="s">
        <v>416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</row>
    <row r="232" spans="1:34" ht="15.75" x14ac:dyDescent="0.25">
      <c r="A232" s="7" t="s">
        <v>393</v>
      </c>
      <c r="B232" s="7" t="s">
        <v>417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</row>
    <row r="233" spans="1:34" ht="15.75" x14ac:dyDescent="0.25">
      <c r="A233" s="7" t="s">
        <v>395</v>
      </c>
      <c r="B233" s="7" t="s">
        <v>418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</row>
    <row r="234" spans="1:34" ht="15.75" x14ac:dyDescent="0.25">
      <c r="A234" s="7" t="s">
        <v>419</v>
      </c>
      <c r="B234" s="7" t="s">
        <v>420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</row>
    <row r="235" spans="1:34" ht="15.75" x14ac:dyDescent="0.25">
      <c r="A235" s="7" t="s">
        <v>421</v>
      </c>
      <c r="B235" s="7" t="s">
        <v>422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</row>
    <row r="236" spans="1:34" ht="15.75" x14ac:dyDescent="0.25">
      <c r="A236" s="7" t="s">
        <v>423</v>
      </c>
      <c r="B236" s="7" t="s">
        <v>424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0</v>
      </c>
    </row>
    <row r="237" spans="1:34" ht="15.75" x14ac:dyDescent="0.25">
      <c r="A237" s="7" t="s">
        <v>425</v>
      </c>
      <c r="B237" s="7" t="s">
        <v>426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</row>
    <row r="238" spans="1:34" ht="15.75" x14ac:dyDescent="0.25">
      <c r="A238" s="7" t="s">
        <v>427</v>
      </c>
      <c r="B238" s="7" t="s">
        <v>428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</row>
    <row r="239" spans="1:34" ht="15.75" x14ac:dyDescent="0.25">
      <c r="A239" s="7" t="s">
        <v>429</v>
      </c>
      <c r="B239" s="7" t="s">
        <v>430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</row>
    <row r="240" spans="1:34" ht="15.75" x14ac:dyDescent="0.25">
      <c r="A240" s="7" t="s">
        <v>431</v>
      </c>
      <c r="B240" s="7" t="s">
        <v>432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</row>
    <row r="241" spans="1:34" ht="15.75" x14ac:dyDescent="0.25">
      <c r="A241" s="7" t="s">
        <v>433</v>
      </c>
      <c r="B241" s="7" t="s">
        <v>434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</row>
    <row r="242" spans="1:34" ht="15.75" x14ac:dyDescent="0.25">
      <c r="A242" s="7" t="s">
        <v>435</v>
      </c>
      <c r="B242" s="7" t="s">
        <v>436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</row>
    <row r="243" spans="1:34" ht="15.75" x14ac:dyDescent="0.25">
      <c r="A243" s="7" t="s">
        <v>437</v>
      </c>
      <c r="B243" s="7" t="s">
        <v>438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</row>
    <row r="244" spans="1:34" ht="15.75" x14ac:dyDescent="0.25">
      <c r="A244" s="7" t="s">
        <v>439</v>
      </c>
      <c r="B244" s="7" t="s">
        <v>440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</row>
    <row r="245" spans="1:34" ht="15.75" x14ac:dyDescent="0.25">
      <c r="A245" s="7" t="s">
        <v>441</v>
      </c>
      <c r="B245" s="7" t="s">
        <v>442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</row>
    <row r="246" spans="1:34" ht="15.75" x14ac:dyDescent="0.25">
      <c r="A246" s="7" t="s">
        <v>443</v>
      </c>
      <c r="B246" s="7" t="s">
        <v>444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</row>
    <row r="247" spans="1:34" ht="15.75" x14ac:dyDescent="0.25">
      <c r="A247" s="7" t="s">
        <v>445</v>
      </c>
      <c r="B247" s="7" t="s">
        <v>446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</row>
    <row r="248" spans="1:34" ht="15.75" x14ac:dyDescent="0.25">
      <c r="A248" s="7" t="s">
        <v>447</v>
      </c>
      <c r="B248" s="7" t="s">
        <v>448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</row>
    <row r="249" spans="1:34" ht="15.75" x14ac:dyDescent="0.25">
      <c r="A249" s="7" t="s">
        <v>449</v>
      </c>
      <c r="B249" s="7" t="s">
        <v>450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</row>
    <row r="250" spans="1:34" ht="15.75" x14ac:dyDescent="0.25">
      <c r="A250" s="7" t="s">
        <v>451</v>
      </c>
      <c r="B250" s="7" t="s">
        <v>452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</row>
    <row r="251" spans="1:34" ht="15.75" x14ac:dyDescent="0.25">
      <c r="A251" s="7" t="s">
        <v>453</v>
      </c>
      <c r="B251" s="7" t="s">
        <v>454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</row>
    <row r="252" spans="1:34" ht="15.75" x14ac:dyDescent="0.25">
      <c r="A252" s="7" t="s">
        <v>455</v>
      </c>
      <c r="B252" s="7" t="s">
        <v>456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</row>
    <row r="253" spans="1:34" ht="15.75" x14ac:dyDescent="0.25">
      <c r="A253" s="7" t="s">
        <v>457</v>
      </c>
      <c r="B253" s="7" t="s">
        <v>458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</row>
    <row r="254" spans="1:34" ht="15.75" x14ac:dyDescent="0.25">
      <c r="A254" s="7" t="s">
        <v>459</v>
      </c>
      <c r="B254" s="7" t="s">
        <v>460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</row>
    <row r="255" spans="1:34" ht="15.75" x14ac:dyDescent="0.25">
      <c r="A255" s="7" t="s">
        <v>461</v>
      </c>
      <c r="B255" s="7" t="s">
        <v>462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</row>
    <row r="256" spans="1:34" ht="15.75" x14ac:dyDescent="0.25">
      <c r="A256" s="7" t="s">
        <v>419</v>
      </c>
      <c r="B256" s="7" t="s">
        <v>463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</row>
    <row r="257" spans="1:34" ht="15.75" x14ac:dyDescent="0.25">
      <c r="A257" s="7" t="s">
        <v>421</v>
      </c>
      <c r="B257" s="7" t="s">
        <v>464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</row>
    <row r="258" spans="1:34" ht="15.75" x14ac:dyDescent="0.25">
      <c r="A258" s="7" t="s">
        <v>423</v>
      </c>
      <c r="B258" s="7" t="s">
        <v>465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</row>
    <row r="259" spans="1:34" ht="15.75" x14ac:dyDescent="0.25">
      <c r="A259" s="7" t="s">
        <v>425</v>
      </c>
      <c r="B259" s="7" t="s">
        <v>466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</row>
    <row r="260" spans="1:34" ht="15.75" x14ac:dyDescent="0.25">
      <c r="A260" s="7" t="s">
        <v>427</v>
      </c>
      <c r="B260" s="7" t="s">
        <v>467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</row>
    <row r="261" spans="1:34" ht="15.75" x14ac:dyDescent="0.25">
      <c r="A261" s="7" t="s">
        <v>429</v>
      </c>
      <c r="B261" s="7" t="s">
        <v>468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</row>
    <row r="262" spans="1:34" ht="15.75" x14ac:dyDescent="0.25">
      <c r="A262" s="7" t="s">
        <v>431</v>
      </c>
      <c r="B262" s="7" t="s">
        <v>469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</row>
    <row r="263" spans="1:34" ht="15.75" x14ac:dyDescent="0.25">
      <c r="A263" s="7" t="s">
        <v>433</v>
      </c>
      <c r="B263" s="7" t="s">
        <v>470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</row>
    <row r="264" spans="1:34" ht="15.75" x14ac:dyDescent="0.25">
      <c r="A264" s="7" t="s">
        <v>435</v>
      </c>
      <c r="B264" s="7" t="s">
        <v>471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</row>
    <row r="265" spans="1:34" ht="15.75" x14ac:dyDescent="0.25">
      <c r="A265" s="7" t="s">
        <v>437</v>
      </c>
      <c r="B265" s="7" t="s">
        <v>472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</row>
    <row r="266" spans="1:34" ht="15.75" x14ac:dyDescent="0.25">
      <c r="A266" s="7" t="s">
        <v>439</v>
      </c>
      <c r="B266" s="7" t="s">
        <v>473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</row>
    <row r="267" spans="1:34" ht="15.75" x14ac:dyDescent="0.25">
      <c r="A267" s="7" t="s">
        <v>441</v>
      </c>
      <c r="B267" s="7" t="s">
        <v>474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</row>
    <row r="268" spans="1:34" ht="15.75" x14ac:dyDescent="0.25">
      <c r="A268" s="7" t="s">
        <v>443</v>
      </c>
      <c r="B268" s="7" t="s">
        <v>475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</row>
    <row r="269" spans="1:34" ht="15.75" x14ac:dyDescent="0.25">
      <c r="A269" s="7" t="s">
        <v>445</v>
      </c>
      <c r="B269" s="7" t="s">
        <v>476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</row>
    <row r="270" spans="1:34" ht="15.75" x14ac:dyDescent="0.25">
      <c r="A270" s="7" t="s">
        <v>447</v>
      </c>
      <c r="B270" s="7" t="s">
        <v>477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</row>
    <row r="271" spans="1:34" ht="15.75" x14ac:dyDescent="0.25">
      <c r="A271" s="7" t="s">
        <v>449</v>
      </c>
      <c r="B271" s="7" t="s">
        <v>478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</row>
    <row r="272" spans="1:34" ht="15.75" x14ac:dyDescent="0.25">
      <c r="A272" s="7" t="s">
        <v>451</v>
      </c>
      <c r="B272" s="7" t="s">
        <v>479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</row>
    <row r="273" spans="1:34" ht="15.75" x14ac:dyDescent="0.25">
      <c r="A273" s="7" t="s">
        <v>453</v>
      </c>
      <c r="B273" s="7" t="s">
        <v>480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</row>
    <row r="274" spans="1:34" ht="15.75" x14ac:dyDescent="0.25">
      <c r="A274" s="7" t="s">
        <v>455</v>
      </c>
      <c r="B274" s="7" t="s">
        <v>481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  <c r="AH274">
        <v>0</v>
      </c>
    </row>
    <row r="275" spans="1:34" ht="15.75" x14ac:dyDescent="0.25">
      <c r="A275" s="7" t="s">
        <v>457</v>
      </c>
      <c r="B275" s="7" t="s">
        <v>482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</row>
    <row r="276" spans="1:34" ht="15.75" x14ac:dyDescent="0.25">
      <c r="A276" s="7" t="s">
        <v>459</v>
      </c>
      <c r="B276" s="7" t="s">
        <v>483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0</v>
      </c>
    </row>
    <row r="277" spans="1:34" ht="15.75" x14ac:dyDescent="0.25">
      <c r="A277" s="7" t="s">
        <v>461</v>
      </c>
      <c r="B277" s="7" t="s">
        <v>484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</row>
    <row r="278" spans="1:34" ht="15.75" x14ac:dyDescent="0.25">
      <c r="A278" s="7" t="s">
        <v>485</v>
      </c>
      <c r="B278" s="7" t="s">
        <v>486</v>
      </c>
      <c r="C278" s="8">
        <v>5</v>
      </c>
      <c r="D278" s="8">
        <v>5</v>
      </c>
      <c r="E278">
        <v>11569.22</v>
      </c>
      <c r="F278">
        <v>0</v>
      </c>
      <c r="G278">
        <v>0</v>
      </c>
      <c r="H278">
        <v>3809.9360000000001</v>
      </c>
      <c r="I278">
        <v>0</v>
      </c>
      <c r="J278">
        <v>0</v>
      </c>
      <c r="K278">
        <v>213.09299999999999</v>
      </c>
      <c r="L278">
        <v>13399.063</v>
      </c>
      <c r="M278">
        <v>1060.931</v>
      </c>
      <c r="N278">
        <v>3050.9740000000002</v>
      </c>
      <c r="O278">
        <v>2669.47</v>
      </c>
      <c r="P278">
        <v>2526.5210000000002</v>
      </c>
      <c r="Q278">
        <v>744.70100000000002</v>
      </c>
      <c r="R278">
        <v>470</v>
      </c>
      <c r="S278">
        <v>2789.7</v>
      </c>
      <c r="T278">
        <v>3477.15</v>
      </c>
      <c r="U278">
        <v>3273.6</v>
      </c>
      <c r="V278">
        <v>1126.009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1187.326</v>
      </c>
      <c r="AG278">
        <v>0</v>
      </c>
      <c r="AH278">
        <v>0</v>
      </c>
    </row>
    <row r="279" spans="1:34" ht="15.75" x14ac:dyDescent="0.25">
      <c r="A279" s="7" t="s">
        <v>487</v>
      </c>
      <c r="B279" s="7" t="s">
        <v>488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</row>
    <row r="280" spans="1:34" ht="15.75" x14ac:dyDescent="0.25">
      <c r="A280" s="7" t="s">
        <v>489</v>
      </c>
      <c r="B280" s="7" t="s">
        <v>490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</row>
    <row r="281" spans="1:34" ht="15.75" x14ac:dyDescent="0.25">
      <c r="A281" s="7" t="s">
        <v>491</v>
      </c>
      <c r="B281" s="7" t="s">
        <v>492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  <c r="AH281">
        <v>0</v>
      </c>
    </row>
    <row r="282" spans="1:34" ht="15.75" x14ac:dyDescent="0.25">
      <c r="A282" s="7" t="s">
        <v>493</v>
      </c>
      <c r="B282" s="7" t="s">
        <v>494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</row>
    <row r="283" spans="1:34" ht="15.75" x14ac:dyDescent="0.25">
      <c r="A283" s="7" t="s">
        <v>495</v>
      </c>
      <c r="B283" s="7" t="s">
        <v>496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  <c r="AH283">
        <v>0</v>
      </c>
    </row>
    <row r="284" spans="1:34" ht="15.75" x14ac:dyDescent="0.25">
      <c r="A284" s="7" t="s">
        <v>497</v>
      </c>
      <c r="B284" s="7" t="s">
        <v>498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</row>
    <row r="285" spans="1:34" ht="15.75" x14ac:dyDescent="0.25">
      <c r="A285" s="7" t="s">
        <v>499</v>
      </c>
      <c r="B285" s="7" t="s">
        <v>500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</row>
    <row r="286" spans="1:34" ht="15.75" x14ac:dyDescent="0.25">
      <c r="A286" s="7" t="s">
        <v>501</v>
      </c>
      <c r="B286" s="7" t="s">
        <v>502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</row>
    <row r="287" spans="1:34" ht="15.75" x14ac:dyDescent="0.25">
      <c r="A287" s="7" t="s">
        <v>503</v>
      </c>
      <c r="B287" s="7" t="s">
        <v>504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</row>
    <row r="288" spans="1:34" ht="15.75" x14ac:dyDescent="0.25">
      <c r="A288" s="7" t="s">
        <v>505</v>
      </c>
      <c r="B288" s="7" t="s">
        <v>506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</row>
    <row r="289" spans="1:34" ht="15.75" x14ac:dyDescent="0.25">
      <c r="A289" s="7" t="s">
        <v>507</v>
      </c>
      <c r="B289" s="7" t="s">
        <v>508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</row>
    <row r="290" spans="1:34" ht="15.75" x14ac:dyDescent="0.25">
      <c r="A290" s="7" t="s">
        <v>509</v>
      </c>
      <c r="B290" s="7" t="s">
        <v>510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</row>
    <row r="291" spans="1:34" ht="15.75" x14ac:dyDescent="0.25">
      <c r="A291" s="7" t="s">
        <v>511</v>
      </c>
      <c r="B291" s="7" t="s">
        <v>512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</row>
    <row r="292" spans="1:34" ht="15.75" x14ac:dyDescent="0.25">
      <c r="A292" s="7" t="s">
        <v>513</v>
      </c>
      <c r="B292" s="7" t="s">
        <v>514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</row>
    <row r="293" spans="1:34" ht="15.75" x14ac:dyDescent="0.25">
      <c r="A293" s="7" t="s">
        <v>515</v>
      </c>
      <c r="B293" s="7" t="s">
        <v>516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</row>
    <row r="294" spans="1:34" ht="15.75" x14ac:dyDescent="0.25">
      <c r="A294" s="7" t="s">
        <v>517</v>
      </c>
      <c r="B294" s="7" t="s">
        <v>518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</row>
    <row r="295" spans="1:34" ht="15.75" x14ac:dyDescent="0.25">
      <c r="A295" s="7" t="s">
        <v>519</v>
      </c>
      <c r="B295" s="7" t="s">
        <v>520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</row>
    <row r="296" spans="1:34" ht="15.75" x14ac:dyDescent="0.25">
      <c r="A296" s="7" t="s">
        <v>521</v>
      </c>
      <c r="B296" s="7" t="s">
        <v>522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</row>
    <row r="297" spans="1:34" ht="15.75" x14ac:dyDescent="0.25">
      <c r="A297" s="7" t="s">
        <v>523</v>
      </c>
      <c r="B297" s="7" t="s">
        <v>524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</row>
    <row r="298" spans="1:34" ht="15.75" x14ac:dyDescent="0.25">
      <c r="A298" s="7" t="s">
        <v>525</v>
      </c>
      <c r="B298" s="7" t="s">
        <v>526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</row>
    <row r="299" spans="1:34" ht="15.75" x14ac:dyDescent="0.25">
      <c r="A299" s="7" t="s">
        <v>527</v>
      </c>
      <c r="B299" s="7" t="s">
        <v>528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</row>
    <row r="300" spans="1:34" ht="15.75" x14ac:dyDescent="0.25">
      <c r="A300" s="7" t="s">
        <v>529</v>
      </c>
      <c r="B300" s="7" t="s">
        <v>530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</row>
    <row r="301" spans="1:34" ht="15.75" x14ac:dyDescent="0.25">
      <c r="A301" s="7" t="s">
        <v>531</v>
      </c>
      <c r="B301" s="7" t="s">
        <v>532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</row>
    <row r="302" spans="1:34" ht="15.75" x14ac:dyDescent="0.25">
      <c r="A302" s="7" t="s">
        <v>533</v>
      </c>
      <c r="B302" s="7" t="s">
        <v>534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</row>
    <row r="303" spans="1:34" ht="15.75" x14ac:dyDescent="0.25">
      <c r="A303" s="7" t="s">
        <v>535</v>
      </c>
      <c r="B303" s="7" t="s">
        <v>536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  <c r="AH303">
        <v>0</v>
      </c>
    </row>
    <row r="304" spans="1:34" ht="15.75" x14ac:dyDescent="0.25">
      <c r="A304" s="7" t="s">
        <v>537</v>
      </c>
      <c r="B304" s="7" t="s">
        <v>538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</row>
    <row r="305" spans="1:34" ht="15.75" x14ac:dyDescent="0.25">
      <c r="A305" s="7" t="s">
        <v>539</v>
      </c>
      <c r="B305" s="7" t="s">
        <v>540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</row>
    <row r="306" spans="1:34" ht="15.75" x14ac:dyDescent="0.25">
      <c r="A306" s="7" t="s">
        <v>541</v>
      </c>
      <c r="B306" s="7" t="s">
        <v>542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</row>
    <row r="307" spans="1:34" ht="15.75" x14ac:dyDescent="0.25">
      <c r="A307" s="7" t="s">
        <v>543</v>
      </c>
      <c r="B307" s="7" t="s">
        <v>544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</row>
    <row r="308" spans="1:34" ht="15.75" x14ac:dyDescent="0.25">
      <c r="A308" s="7" t="s">
        <v>545</v>
      </c>
      <c r="B308" s="7" t="s">
        <v>546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</row>
    <row r="309" spans="1:34" ht="15.75" x14ac:dyDescent="0.25">
      <c r="A309" s="7" t="s">
        <v>547</v>
      </c>
      <c r="B309" s="7" t="s">
        <v>548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</row>
    <row r="310" spans="1:34" ht="15.75" x14ac:dyDescent="0.25">
      <c r="A310" s="7" t="s">
        <v>549</v>
      </c>
      <c r="B310" s="7" t="s">
        <v>550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</row>
    <row r="311" spans="1:34" ht="15.75" x14ac:dyDescent="0.25">
      <c r="A311" s="7" t="s">
        <v>551</v>
      </c>
      <c r="B311" s="7" t="s">
        <v>552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</row>
    <row r="312" spans="1:34" ht="15.75" x14ac:dyDescent="0.25">
      <c r="A312" s="7" t="s">
        <v>553</v>
      </c>
      <c r="B312" s="7" t="s">
        <v>554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</row>
    <row r="313" spans="1:34" ht="15.75" x14ac:dyDescent="0.25">
      <c r="A313" s="7" t="s">
        <v>555</v>
      </c>
      <c r="B313" s="7" t="s">
        <v>556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</row>
    <row r="314" spans="1:34" ht="15.75" x14ac:dyDescent="0.25">
      <c r="A314" s="7" t="s">
        <v>557</v>
      </c>
      <c r="B314" s="7" t="s">
        <v>558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</row>
    <row r="315" spans="1:34" ht="15.75" x14ac:dyDescent="0.25">
      <c r="A315" s="7" t="s">
        <v>559</v>
      </c>
      <c r="B315" s="7" t="s">
        <v>560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</row>
    <row r="316" spans="1:34" ht="15.75" x14ac:dyDescent="0.25">
      <c r="A316" s="7" t="s">
        <v>561</v>
      </c>
      <c r="B316" s="7" t="s">
        <v>562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</row>
    <row r="317" spans="1:34" ht="15.75" x14ac:dyDescent="0.25">
      <c r="A317" s="7" t="s">
        <v>563</v>
      </c>
      <c r="B317" s="7" t="s">
        <v>564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</row>
    <row r="318" spans="1:34" ht="15.75" x14ac:dyDescent="0.25">
      <c r="A318" s="7" t="s">
        <v>565</v>
      </c>
      <c r="B318" s="7" t="s">
        <v>566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</row>
    <row r="319" spans="1:34" ht="15.75" x14ac:dyDescent="0.25">
      <c r="A319" s="7" t="s">
        <v>567</v>
      </c>
      <c r="B319" s="7" t="s">
        <v>568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</row>
    <row r="320" spans="1:34" ht="15.75" x14ac:dyDescent="0.25">
      <c r="A320" s="7" t="s">
        <v>569</v>
      </c>
      <c r="B320" s="7" t="s">
        <v>570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</row>
    <row r="321" spans="1:34" ht="15.75" x14ac:dyDescent="0.25">
      <c r="A321" s="7" t="s">
        <v>571</v>
      </c>
      <c r="B321" s="7" t="s">
        <v>572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</row>
    <row r="322" spans="1:34" ht="15.75" x14ac:dyDescent="0.25">
      <c r="A322" s="7" t="s">
        <v>573</v>
      </c>
      <c r="B322" s="7" t="s">
        <v>574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</row>
    <row r="323" spans="1:34" ht="15.75" x14ac:dyDescent="0.25">
      <c r="A323" s="7" t="s">
        <v>575</v>
      </c>
      <c r="B323" s="7" t="s">
        <v>576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</row>
    <row r="324" spans="1:34" ht="15.75" x14ac:dyDescent="0.25">
      <c r="A324" s="7" t="s">
        <v>577</v>
      </c>
      <c r="B324" s="7" t="s">
        <v>578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</row>
    <row r="325" spans="1:34" ht="15.75" x14ac:dyDescent="0.25">
      <c r="A325" s="7" t="s">
        <v>579</v>
      </c>
      <c r="B325" s="7" t="s">
        <v>580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</row>
    <row r="326" spans="1:34" ht="15.75" x14ac:dyDescent="0.25">
      <c r="A326" s="7" t="s">
        <v>581</v>
      </c>
      <c r="B326" s="7" t="s">
        <v>582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</row>
    <row r="327" spans="1:34" ht="15.75" x14ac:dyDescent="0.25">
      <c r="A327" s="7" t="s">
        <v>583</v>
      </c>
      <c r="B327" s="7" t="s">
        <v>584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</row>
    <row r="328" spans="1:34" ht="15.75" x14ac:dyDescent="0.25">
      <c r="A328" s="7" t="s">
        <v>585</v>
      </c>
      <c r="B328" s="7" t="s">
        <v>586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</row>
    <row r="329" spans="1:34" ht="15.75" x14ac:dyDescent="0.25">
      <c r="A329" s="7" t="s">
        <v>587</v>
      </c>
      <c r="B329" s="7" t="s">
        <v>588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</row>
    <row r="330" spans="1:34" ht="15.75" x14ac:dyDescent="0.25">
      <c r="A330" s="7" t="s">
        <v>589</v>
      </c>
      <c r="B330" s="7" t="s">
        <v>590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</row>
    <row r="331" spans="1:34" ht="15.75" x14ac:dyDescent="0.25">
      <c r="A331" s="7" t="s">
        <v>591</v>
      </c>
      <c r="B331" s="7" t="s">
        <v>592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</row>
    <row r="332" spans="1:34" ht="15.75" x14ac:dyDescent="0.25">
      <c r="A332" s="7" t="s">
        <v>593</v>
      </c>
      <c r="B332" s="7" t="s">
        <v>594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</row>
    <row r="333" spans="1:34" ht="15.75" x14ac:dyDescent="0.25">
      <c r="A333" s="7" t="s">
        <v>595</v>
      </c>
      <c r="B333" s="7" t="s">
        <v>596</v>
      </c>
      <c r="C333" s="8">
        <v>6</v>
      </c>
      <c r="D333" s="8">
        <v>6</v>
      </c>
      <c r="E333">
        <v>1.9470000000000001</v>
      </c>
      <c r="F333">
        <v>0</v>
      </c>
      <c r="G333">
        <v>97.861999999999995</v>
      </c>
      <c r="H333">
        <v>42.11</v>
      </c>
      <c r="I333">
        <v>0</v>
      </c>
      <c r="J333">
        <v>25.914999999999999</v>
      </c>
      <c r="K333">
        <v>15.512</v>
      </c>
      <c r="L333">
        <v>26.716999999999999</v>
      </c>
      <c r="M333">
        <v>0</v>
      </c>
      <c r="N333">
        <v>111.896</v>
      </c>
      <c r="O333">
        <v>0</v>
      </c>
      <c r="P333">
        <v>15.464</v>
      </c>
      <c r="Q333">
        <v>1.53</v>
      </c>
      <c r="R333">
        <v>4.3410000000000002</v>
      </c>
      <c r="S333">
        <v>38.192</v>
      </c>
      <c r="T333">
        <v>99.194000000000003</v>
      </c>
      <c r="U333">
        <v>16.350999999999999</v>
      </c>
      <c r="V333">
        <v>60.76</v>
      </c>
      <c r="W333">
        <v>0</v>
      </c>
      <c r="X333">
        <v>0</v>
      </c>
      <c r="Y333">
        <v>83.111000000000004</v>
      </c>
      <c r="Z333">
        <v>17.861000000000001</v>
      </c>
      <c r="AA333">
        <v>5.84</v>
      </c>
      <c r="AB333">
        <v>0</v>
      </c>
      <c r="AC333">
        <v>1.9770000000000001</v>
      </c>
      <c r="AD333">
        <v>3.2589999999999999</v>
      </c>
      <c r="AE333">
        <v>114.54900000000001</v>
      </c>
      <c r="AF333">
        <v>83.805000000000007</v>
      </c>
      <c r="AG333">
        <v>0</v>
      </c>
      <c r="AH333">
        <v>0</v>
      </c>
    </row>
    <row r="334" spans="1:34" ht="15.75" x14ac:dyDescent="0.25">
      <c r="A334" s="7" t="s">
        <v>597</v>
      </c>
      <c r="B334" s="7" t="s">
        <v>598</v>
      </c>
      <c r="C334" s="8">
        <v>6</v>
      </c>
      <c r="D334" s="8">
        <v>6</v>
      </c>
      <c r="E334">
        <v>-69.978999999999999</v>
      </c>
      <c r="F334">
        <v>-25.768000000000001</v>
      </c>
      <c r="G334">
        <v>-32.548000000000002</v>
      </c>
      <c r="H334">
        <v>-28.484000000000002</v>
      </c>
      <c r="I334">
        <v>-10.496</v>
      </c>
      <c r="J334">
        <v>-14.596</v>
      </c>
      <c r="K334">
        <v>-11.734999999999999</v>
      </c>
      <c r="L334">
        <v>-100.127</v>
      </c>
      <c r="M334">
        <v>-34.514000000000003</v>
      </c>
      <c r="N334">
        <v>-42.365000000000002</v>
      </c>
      <c r="O334">
        <v>-12.638</v>
      </c>
      <c r="P334">
        <v>-6.0229999999999997</v>
      </c>
      <c r="Q334">
        <v>-5.5270000000000001</v>
      </c>
      <c r="R334">
        <v>-2.7890000000000001</v>
      </c>
      <c r="S334">
        <v>-20.129000000000001</v>
      </c>
      <c r="T334">
        <v>-20.86</v>
      </c>
      <c r="U334">
        <v>-16.390999999999998</v>
      </c>
      <c r="V334">
        <v>-23.891999999999999</v>
      </c>
      <c r="W334">
        <v>-10.826000000000001</v>
      </c>
      <c r="X334">
        <v>-3.226</v>
      </c>
      <c r="Y334">
        <v>-4.4999999999999998E-2</v>
      </c>
      <c r="Z334">
        <v>-0.13</v>
      </c>
      <c r="AA334">
        <v>-7.0999999999999994E-2</v>
      </c>
      <c r="AB334">
        <v>-3.3000000000000002E-2</v>
      </c>
      <c r="AC334">
        <v>-8.2189999999999994</v>
      </c>
      <c r="AD334">
        <v>-1.165</v>
      </c>
      <c r="AE334">
        <v>-22.391999999999999</v>
      </c>
      <c r="AF334">
        <v>-23.172999999999998</v>
      </c>
      <c r="AG334">
        <v>0</v>
      </c>
      <c r="AH334">
        <v>0</v>
      </c>
    </row>
    <row r="335" spans="1:34" ht="15.75" x14ac:dyDescent="0.25">
      <c r="A335" s="7" t="s">
        <v>599</v>
      </c>
      <c r="B335" s="7" t="s">
        <v>600</v>
      </c>
      <c r="C335" s="8">
        <v>6</v>
      </c>
      <c r="D335" s="8">
        <v>6</v>
      </c>
      <c r="E335">
        <v>-24.143000000000001</v>
      </c>
      <c r="F335">
        <v>0</v>
      </c>
      <c r="G335">
        <v>0</v>
      </c>
      <c r="H335">
        <v>-21.276</v>
      </c>
      <c r="I335">
        <v>0</v>
      </c>
      <c r="J335">
        <v>0</v>
      </c>
      <c r="K335">
        <v>-73.153000000000006</v>
      </c>
      <c r="L335">
        <v>-9.2999999999999999E-2</v>
      </c>
      <c r="M335">
        <v>-0.96599999999999997</v>
      </c>
      <c r="N335">
        <v>-2.504</v>
      </c>
      <c r="O335">
        <v>0</v>
      </c>
      <c r="P335">
        <v>0</v>
      </c>
      <c r="Q335">
        <v>0</v>
      </c>
      <c r="R335">
        <v>0</v>
      </c>
      <c r="S335">
        <v>-8.5999999999999993E-2</v>
      </c>
      <c r="T335">
        <v>-0.20699999999999999</v>
      </c>
      <c r="U335">
        <v>0</v>
      </c>
      <c r="V335">
        <v>-10.375</v>
      </c>
      <c r="W335">
        <v>-0.108</v>
      </c>
      <c r="X335">
        <v>0</v>
      </c>
      <c r="Y335">
        <v>-5.0000000000000001E-3</v>
      </c>
      <c r="Z335">
        <v>-0.154</v>
      </c>
      <c r="AA335">
        <v>-0.82799999999999996</v>
      </c>
      <c r="AB335">
        <v>-0.28100000000000003</v>
      </c>
      <c r="AC335">
        <v>0</v>
      </c>
      <c r="AD335">
        <v>0</v>
      </c>
      <c r="AE335">
        <v>0</v>
      </c>
      <c r="AF335">
        <v>-0.63</v>
      </c>
      <c r="AG335">
        <v>0</v>
      </c>
      <c r="AH335">
        <v>0</v>
      </c>
    </row>
    <row r="336" spans="1:34" ht="15.75" x14ac:dyDescent="0.25">
      <c r="A336" s="7" t="s">
        <v>601</v>
      </c>
      <c r="B336" s="7" t="s">
        <v>602</v>
      </c>
      <c r="C336" s="8">
        <v>6</v>
      </c>
      <c r="D336" s="8">
        <v>6</v>
      </c>
      <c r="E336">
        <v>0</v>
      </c>
      <c r="F336">
        <v>23.521000000000001</v>
      </c>
      <c r="G336">
        <v>1.337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</row>
    <row r="337" spans="1:34" ht="15.75" x14ac:dyDescent="0.25">
      <c r="A337" s="7" t="s">
        <v>603</v>
      </c>
      <c r="B337" s="7" t="s">
        <v>604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</row>
    <row r="338" spans="1:34" ht="15.75" x14ac:dyDescent="0.25">
      <c r="A338" s="7" t="s">
        <v>605</v>
      </c>
      <c r="B338" s="7" t="s">
        <v>606</v>
      </c>
      <c r="C338" s="7"/>
      <c r="D338" s="7"/>
      <c r="E338">
        <v>139158.212</v>
      </c>
      <c r="F338">
        <v>63002.822</v>
      </c>
      <c r="G338">
        <v>69002.198000000004</v>
      </c>
      <c r="H338">
        <v>58464.6</v>
      </c>
      <c r="I338">
        <v>24149.787</v>
      </c>
      <c r="J338">
        <v>29613.907999999999</v>
      </c>
      <c r="K338">
        <v>17775.018</v>
      </c>
      <c r="L338">
        <v>163401.571</v>
      </c>
      <c r="M338">
        <v>78776.754000000001</v>
      </c>
      <c r="N338">
        <v>81143.774000000005</v>
      </c>
      <c r="O338">
        <v>30455.276999999998</v>
      </c>
      <c r="P338">
        <v>32780.601999999999</v>
      </c>
      <c r="Q338">
        <v>9809.9290000000001</v>
      </c>
      <c r="R338">
        <v>5692.7539999999999</v>
      </c>
      <c r="S338">
        <v>43357.46</v>
      </c>
      <c r="T338">
        <v>49022.2</v>
      </c>
      <c r="U338">
        <v>37772.050999999999</v>
      </c>
      <c r="V338">
        <v>54208.161</v>
      </c>
      <c r="W338">
        <v>25182.256000000001</v>
      </c>
      <c r="X338">
        <v>10218.888999999999</v>
      </c>
      <c r="Y338">
        <v>319494.11499999999</v>
      </c>
      <c r="Z338">
        <v>25568.832999999999</v>
      </c>
      <c r="AA338">
        <v>9695.7450000000008</v>
      </c>
      <c r="AB338">
        <v>31842.758000000002</v>
      </c>
      <c r="AC338">
        <v>14207.823</v>
      </c>
      <c r="AD338">
        <v>2722.7860000000001</v>
      </c>
      <c r="AE338">
        <v>179240.076</v>
      </c>
      <c r="AF338">
        <v>117787.821</v>
      </c>
      <c r="AG338">
        <v>0</v>
      </c>
      <c r="AH338">
        <v>1.0999999999999999E-2</v>
      </c>
    </row>
    <row r="340" spans="1:34" ht="15.75" x14ac:dyDescent="0.25">
      <c r="A340" s="7" t="s">
        <v>607</v>
      </c>
      <c r="E340">
        <f>SUM(E5:E337)-E338</f>
        <v>0</v>
      </c>
      <c r="F340">
        <f>SUM(F5:F337)-F338</f>
        <v>0</v>
      </c>
      <c r="G340">
        <f>SUM(G5:G337)-G338</f>
        <v>0</v>
      </c>
      <c r="H340">
        <f>SUM(H5:H337)-H338</f>
        <v>0</v>
      </c>
      <c r="I340">
        <f t="shared" ref="I340:AH340" si="0">SUM(I5:I337)-I338</f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 t="shared" si="0"/>
        <v>0</v>
      </c>
      <c r="Q340">
        <f t="shared" si="0"/>
        <v>0</v>
      </c>
      <c r="R340">
        <f t="shared" si="0"/>
        <v>0</v>
      </c>
      <c r="S340">
        <f>SUM(S5:S337)-S338</f>
        <v>0</v>
      </c>
      <c r="T340">
        <f t="shared" si="0"/>
        <v>0</v>
      </c>
      <c r="U340">
        <f t="shared" si="0"/>
        <v>0</v>
      </c>
      <c r="V340">
        <f t="shared" si="0"/>
        <v>0</v>
      </c>
      <c r="W340">
        <f t="shared" si="0"/>
        <v>0</v>
      </c>
      <c r="X340">
        <f>SUM(X5:X337)-X338</f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  <c r="AH340">
        <f t="shared" si="0"/>
        <v>0</v>
      </c>
    </row>
    <row r="342" spans="1:34" x14ac:dyDescent="0.2">
      <c r="A342" t="s">
        <v>608</v>
      </c>
      <c r="D342">
        <v>1</v>
      </c>
      <c r="E342" s="11">
        <f>SUMIF($D$4:$D$336,$D$342,E4:E336)</f>
        <v>1323.79</v>
      </c>
      <c r="F342" s="11">
        <f>SUMIF($D$4:$D$336,$D$342,F4:F336)</f>
        <v>2300.9949999999999</v>
      </c>
      <c r="G342" s="11">
        <f>SUMIF($D$4:$D$336,$D$342,G4:G336)</f>
        <v>3747.5920000000001</v>
      </c>
      <c r="H342" s="11">
        <f>SUMIF($D$4:$D$336,$D$342,H4:H336)</f>
        <v>1863.1519999999998</v>
      </c>
      <c r="I342" s="11">
        <f t="shared" ref="I342:AH342" si="1">SUMIF($D$4:$D$336,$D$342,I4:I336)</f>
        <v>462.76</v>
      </c>
      <c r="J342" s="11">
        <f t="shared" si="1"/>
        <v>1024.902</v>
      </c>
      <c r="K342" s="11">
        <f t="shared" si="1"/>
        <v>772.47799999999995</v>
      </c>
      <c r="L342" s="11">
        <f t="shared" si="1"/>
        <v>1519.31</v>
      </c>
      <c r="M342" s="11">
        <f t="shared" si="1"/>
        <v>3677.9290000000001</v>
      </c>
      <c r="N342" s="11">
        <f t="shared" si="1"/>
        <v>4271.473</v>
      </c>
      <c r="O342" s="11">
        <f t="shared" si="1"/>
        <v>406.71499999999997</v>
      </c>
      <c r="P342" s="11">
        <f t="shared" si="1"/>
        <v>1282.134</v>
      </c>
      <c r="Q342" s="11">
        <f t="shared" si="1"/>
        <v>661.70600000000002</v>
      </c>
      <c r="R342" s="11">
        <f t="shared" si="1"/>
        <v>26.064</v>
      </c>
      <c r="S342" s="11">
        <f>SUMIF($D$4:$D$336,$D$342,S4:S336)</f>
        <v>1653.693</v>
      </c>
      <c r="T342" s="11">
        <f t="shared" si="1"/>
        <v>1453.318</v>
      </c>
      <c r="U342" s="11">
        <f t="shared" si="1"/>
        <v>1055.32</v>
      </c>
      <c r="V342" s="11">
        <f t="shared" si="1"/>
        <v>2946.7759999999998</v>
      </c>
      <c r="W342" s="11">
        <f t="shared" si="1"/>
        <v>615.04700000000003</v>
      </c>
      <c r="X342" s="11">
        <f>SUMIF($D$4:$D$336,$D$342,X4:X336)</f>
        <v>171.82400000000001</v>
      </c>
      <c r="Y342" s="11">
        <f t="shared" si="1"/>
        <v>5788.0140000000001</v>
      </c>
      <c r="Z342" s="11">
        <f t="shared" si="1"/>
        <v>647.25800000000004</v>
      </c>
      <c r="AA342" s="11">
        <f t="shared" si="1"/>
        <v>279.07800000000003</v>
      </c>
      <c r="AB342" s="11">
        <f t="shared" si="1"/>
        <v>1335.24</v>
      </c>
      <c r="AC342" s="11">
        <f t="shared" si="1"/>
        <v>113.42200000000001</v>
      </c>
      <c r="AD342" s="11">
        <f t="shared" si="1"/>
        <v>107.39399999999999</v>
      </c>
      <c r="AE342" s="11">
        <f t="shared" si="1"/>
        <v>3657.3289999999997</v>
      </c>
      <c r="AF342" s="11">
        <f t="shared" si="1"/>
        <v>1084.194</v>
      </c>
      <c r="AG342" s="11">
        <f t="shared" si="1"/>
        <v>0</v>
      </c>
      <c r="AH342" s="11">
        <f t="shared" si="1"/>
        <v>1.0999999999999999E-2</v>
      </c>
    </row>
    <row r="343" spans="1:34" x14ac:dyDescent="0.2">
      <c r="A343" t="s">
        <v>609</v>
      </c>
      <c r="D343">
        <v>2</v>
      </c>
      <c r="E343" s="11">
        <f>SUMIF($D$4:$D$336,$D$343,E4:E336)</f>
        <v>56833.174999999996</v>
      </c>
      <c r="F343" s="11">
        <f>SUMIF($D$4:$D$336,$D$343,F4:F336)</f>
        <v>0</v>
      </c>
      <c r="G343" s="11">
        <f>SUMIF($D$4:$D$336,$D$343,G4:G336)</f>
        <v>0</v>
      </c>
      <c r="H343" s="11">
        <f>SUMIF($D$4:$D$336,$D$343,H4:H336)</f>
        <v>11821.921999999999</v>
      </c>
      <c r="I343" s="11">
        <f t="shared" ref="I343:AH343" si="2">SUMIF($D$4:$D$336,$D$343,I4:I336)</f>
        <v>23697.523000000001</v>
      </c>
      <c r="J343" s="11">
        <f t="shared" si="2"/>
        <v>8380.6630000000005</v>
      </c>
      <c r="K343" s="11">
        <f t="shared" si="2"/>
        <v>2948.4679999999998</v>
      </c>
      <c r="L343" s="11">
        <f t="shared" si="2"/>
        <v>66601.856</v>
      </c>
      <c r="M343" s="11">
        <f t="shared" si="2"/>
        <v>0</v>
      </c>
      <c r="N343" s="11">
        <f t="shared" si="2"/>
        <v>0</v>
      </c>
      <c r="O343" s="11">
        <f t="shared" si="2"/>
        <v>27391.73</v>
      </c>
      <c r="P343" s="11">
        <f t="shared" si="2"/>
        <v>10892.782999999999</v>
      </c>
      <c r="Q343" s="11">
        <f t="shared" si="2"/>
        <v>3410.4679999999998</v>
      </c>
      <c r="R343" s="11">
        <f t="shared" si="2"/>
        <v>790.21799999999996</v>
      </c>
      <c r="S343" s="11">
        <f>SUMIF($D$4:$D$336,$D$343,S4:S336)</f>
        <v>8399.2880000000005</v>
      </c>
      <c r="T343" s="11">
        <f t="shared" si="2"/>
        <v>9824.7279999999992</v>
      </c>
      <c r="U343" s="11">
        <f t="shared" si="2"/>
        <v>13701.428</v>
      </c>
      <c r="V343" s="11">
        <f t="shared" si="2"/>
        <v>0</v>
      </c>
      <c r="W343" s="11">
        <f t="shared" si="2"/>
        <v>0</v>
      </c>
      <c r="X343" s="11">
        <f>SUMIF($D$4:$D$336,$D$343,X4:X336)</f>
        <v>0</v>
      </c>
      <c r="Y343" s="11">
        <f t="shared" si="2"/>
        <v>112439.379</v>
      </c>
      <c r="Z343" s="11">
        <f t="shared" si="2"/>
        <v>0</v>
      </c>
      <c r="AA343" s="11">
        <f t="shared" si="2"/>
        <v>2152.143</v>
      </c>
      <c r="AB343" s="11">
        <f t="shared" si="2"/>
        <v>0</v>
      </c>
      <c r="AC343" s="11">
        <f t="shared" si="2"/>
        <v>6861.1310000000003</v>
      </c>
      <c r="AD343" s="11">
        <f t="shared" si="2"/>
        <v>0</v>
      </c>
      <c r="AE343" s="11">
        <f t="shared" si="2"/>
        <v>69377.16</v>
      </c>
      <c r="AF343" s="11">
        <f t="shared" si="2"/>
        <v>26801.061000000002</v>
      </c>
      <c r="AG343" s="11">
        <f t="shared" si="2"/>
        <v>0</v>
      </c>
      <c r="AH343" s="11">
        <f t="shared" si="2"/>
        <v>0</v>
      </c>
    </row>
    <row r="344" spans="1:34" x14ac:dyDescent="0.2">
      <c r="A344" t="s">
        <v>610</v>
      </c>
      <c r="D344">
        <v>3</v>
      </c>
      <c r="E344" s="11">
        <f>SUMIF($D$4:$D$336,$D$344,E4:E336)</f>
        <v>55250.358999999997</v>
      </c>
      <c r="F344" s="11">
        <f>SUMIF($D$4:$D$336,$D$344,F4:F336)</f>
        <v>0</v>
      </c>
      <c r="G344" s="11">
        <f>SUMIF($D$4:$D$336,$D$344,G4:G336)</f>
        <v>0</v>
      </c>
      <c r="H344" s="11">
        <f>SUMIF($D$4:$D$336,$D$344,H4:H336)</f>
        <v>10780.148999999999</v>
      </c>
      <c r="I344" s="11">
        <f t="shared" ref="I344:AH344" si="3">SUMIF($D$4:$D$336,$D$344,I4:I336)</f>
        <v>0</v>
      </c>
      <c r="J344" s="11">
        <f t="shared" si="3"/>
        <v>10433.719000000001</v>
      </c>
      <c r="K344" s="11">
        <f t="shared" si="3"/>
        <v>3974.0020000000004</v>
      </c>
      <c r="L344" s="11">
        <f t="shared" si="3"/>
        <v>64346.216</v>
      </c>
      <c r="M344" s="11">
        <f t="shared" si="3"/>
        <v>0</v>
      </c>
      <c r="N344" s="11">
        <f t="shared" si="3"/>
        <v>0</v>
      </c>
      <c r="O344" s="11">
        <f t="shared" si="3"/>
        <v>0</v>
      </c>
      <c r="P344" s="11">
        <f t="shared" si="3"/>
        <v>10015.306</v>
      </c>
      <c r="Q344" s="11">
        <f t="shared" si="3"/>
        <v>3454.6870000000004</v>
      </c>
      <c r="R344" s="11">
        <f t="shared" si="3"/>
        <v>1266.9759999999999</v>
      </c>
      <c r="S344" s="11">
        <f>SUMIF($D$4:$D$336,$D$344,S4:S336)</f>
        <v>7418.9359999999997</v>
      </c>
      <c r="T344" s="11">
        <f t="shared" si="3"/>
        <v>9018.0810000000019</v>
      </c>
      <c r="U344" s="11">
        <f t="shared" si="3"/>
        <v>14314.818000000001</v>
      </c>
      <c r="V344" s="11">
        <f t="shared" si="3"/>
        <v>0</v>
      </c>
      <c r="W344" s="11">
        <f t="shared" si="3"/>
        <v>0</v>
      </c>
      <c r="X344" s="11">
        <f>SUMIF($D$4:$D$336,$D$344,X4:X336)</f>
        <v>4560.1090000000004</v>
      </c>
      <c r="Y344" s="11">
        <f t="shared" si="3"/>
        <v>108902.38</v>
      </c>
      <c r="Z344" s="11">
        <f t="shared" si="3"/>
        <v>0</v>
      </c>
      <c r="AA344" s="11">
        <f t="shared" si="3"/>
        <v>2352.7020000000002</v>
      </c>
      <c r="AB344" s="11">
        <f t="shared" si="3"/>
        <v>0</v>
      </c>
      <c r="AC344" s="11">
        <f t="shared" si="3"/>
        <v>5743.6820000000007</v>
      </c>
      <c r="AD344" s="11">
        <f t="shared" si="3"/>
        <v>0</v>
      </c>
      <c r="AE344" s="11">
        <f t="shared" si="3"/>
        <v>45809.512000000002</v>
      </c>
      <c r="AF344" s="11">
        <f t="shared" si="3"/>
        <v>26926.253999999997</v>
      </c>
      <c r="AG344" s="11">
        <f t="shared" si="3"/>
        <v>0</v>
      </c>
      <c r="AH344" s="11">
        <f t="shared" si="3"/>
        <v>0</v>
      </c>
    </row>
    <row r="345" spans="1:34" x14ac:dyDescent="0.2">
      <c r="A345" t="s">
        <v>611</v>
      </c>
      <c r="B345">
        <v>7</v>
      </c>
      <c r="D345">
        <v>4</v>
      </c>
      <c r="E345" s="11">
        <f>SUMIF($D$4:$D$336,$D$345,E4:E336)</f>
        <v>12063.618</v>
      </c>
      <c r="F345" s="11">
        <f>SUMIF($D$4:$D$336,$D$345,F4:F336)</f>
        <v>60704.074000000001</v>
      </c>
      <c r="G345" s="11">
        <f>SUMIF($D$4:$D$336,$D$345,G4:G336)</f>
        <v>65187.955000000002</v>
      </c>
      <c r="H345" s="11">
        <f>SUMIF($D$4:$D$336,$D$345,H4:H336)</f>
        <v>29851.976999999999</v>
      </c>
      <c r="I345" s="11">
        <f t="shared" ref="I345:AH345" si="4">SUMIF($D$4:$D$336,$D$345,I4:I336)</f>
        <v>0</v>
      </c>
      <c r="J345" s="11">
        <f t="shared" si="4"/>
        <v>9549.4179999999997</v>
      </c>
      <c r="K345" s="11">
        <f t="shared" si="4"/>
        <v>9892.766999999998</v>
      </c>
      <c r="L345" s="11">
        <f t="shared" si="4"/>
        <v>14830.501000000002</v>
      </c>
      <c r="M345" s="11">
        <f t="shared" si="4"/>
        <v>74073.373999999996</v>
      </c>
      <c r="N345" s="11">
        <f t="shared" si="4"/>
        <v>73754.3</v>
      </c>
      <c r="O345" s="11">
        <f t="shared" si="4"/>
        <v>0</v>
      </c>
      <c r="P345" s="11">
        <f t="shared" si="4"/>
        <v>8054.4170000000004</v>
      </c>
      <c r="Q345" s="11">
        <f t="shared" si="4"/>
        <v>1410.0770000000002</v>
      </c>
      <c r="R345" s="11">
        <f t="shared" si="4"/>
        <v>3054.4070000000002</v>
      </c>
      <c r="S345" s="11">
        <f>SUMIF($D$4:$D$336,$D$345,S4:S336)</f>
        <v>23077.866000000002</v>
      </c>
      <c r="T345" s="11">
        <f t="shared" si="4"/>
        <v>24924.402000000002</v>
      </c>
      <c r="U345" s="11">
        <f t="shared" si="4"/>
        <v>5214.3829999999998</v>
      </c>
      <c r="V345" s="11">
        <f t="shared" si="4"/>
        <v>50108.882999999994</v>
      </c>
      <c r="W345" s="11">
        <f t="shared" si="4"/>
        <v>24578.143</v>
      </c>
      <c r="X345" s="11">
        <f>SUMIF($D$4:$D$336,$D$345,X4:X336)</f>
        <v>5490.1819999999998</v>
      </c>
      <c r="Y345" s="11">
        <f t="shared" si="4"/>
        <v>90404.876999999993</v>
      </c>
      <c r="Z345" s="11">
        <f t="shared" si="4"/>
        <v>24903.998</v>
      </c>
      <c r="AA345" s="11">
        <f t="shared" si="4"/>
        <v>4850.5399999999991</v>
      </c>
      <c r="AB345" s="11">
        <f t="shared" si="4"/>
        <v>30507.832000000002</v>
      </c>
      <c r="AC345" s="11">
        <f t="shared" si="4"/>
        <v>1330.1379999999999</v>
      </c>
      <c r="AD345" s="11">
        <f t="shared" si="4"/>
        <v>2613.2980000000002</v>
      </c>
      <c r="AE345" s="11">
        <f t="shared" si="4"/>
        <v>60303.918000000005</v>
      </c>
      <c r="AF345" s="11">
        <f t="shared" si="4"/>
        <v>59834.359000000004</v>
      </c>
      <c r="AG345" s="11">
        <f t="shared" si="4"/>
        <v>0</v>
      </c>
      <c r="AH345" s="11">
        <f t="shared" si="4"/>
        <v>0</v>
      </c>
    </row>
    <row r="346" spans="1:34" x14ac:dyDescent="0.2">
      <c r="A346" t="s">
        <v>612</v>
      </c>
      <c r="D346">
        <v>5</v>
      </c>
      <c r="E346" s="11">
        <f>SUMIF($D$4:$D$336,$D$346,E4:E336)</f>
        <v>11569.22</v>
      </c>
      <c r="F346" s="11">
        <f>SUMIF($D$4:$D$336,$D$346,F4:F336)</f>
        <v>0</v>
      </c>
      <c r="G346" s="11">
        <f>SUMIF($D$4:$D$336,$D$346,G4:G336)</f>
        <v>0</v>
      </c>
      <c r="H346" s="11">
        <f>SUMIF($D$4:$D$336,$D$346,H4:H336)</f>
        <v>3809.9360000000001</v>
      </c>
      <c r="I346" s="11">
        <f t="shared" ref="I346:AH346" si="5">SUMIF($D$4:$D$336,$D$346,I4:I336)</f>
        <v>0</v>
      </c>
      <c r="J346" s="11">
        <f t="shared" si="5"/>
        <v>0</v>
      </c>
      <c r="K346" s="11">
        <f t="shared" si="5"/>
        <v>213.09299999999999</v>
      </c>
      <c r="L346" s="11">
        <f t="shared" si="5"/>
        <v>13399.063</v>
      </c>
      <c r="M346" s="11">
        <f t="shared" si="5"/>
        <v>1060.931</v>
      </c>
      <c r="N346" s="11">
        <f t="shared" si="5"/>
        <v>3050.9740000000002</v>
      </c>
      <c r="O346" s="11">
        <f t="shared" si="5"/>
        <v>2669.47</v>
      </c>
      <c r="P346" s="11">
        <f t="shared" si="5"/>
        <v>2526.5210000000002</v>
      </c>
      <c r="Q346" s="11">
        <f t="shared" si="5"/>
        <v>744.70100000000002</v>
      </c>
      <c r="R346" s="11">
        <f t="shared" si="5"/>
        <v>470</v>
      </c>
      <c r="S346" s="11">
        <f>SUMIF($D$4:$D$336,$D$346,S4:S336)</f>
        <v>2789.7</v>
      </c>
      <c r="T346" s="11">
        <f t="shared" si="5"/>
        <v>3477.15</v>
      </c>
      <c r="U346" s="11">
        <f t="shared" si="5"/>
        <v>3273.6</v>
      </c>
      <c r="V346" s="11">
        <f t="shared" si="5"/>
        <v>1126.009</v>
      </c>
      <c r="W346" s="11">
        <f t="shared" si="5"/>
        <v>0</v>
      </c>
      <c r="X346" s="11">
        <f>SUMIF($D$4:$D$336,$D$346,X4:X336)</f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0</v>
      </c>
      <c r="AD346" s="11">
        <f t="shared" si="5"/>
        <v>0</v>
      </c>
      <c r="AE346" s="11">
        <f t="shared" si="5"/>
        <v>0</v>
      </c>
      <c r="AF346" s="11">
        <f t="shared" si="5"/>
        <v>1187.326</v>
      </c>
      <c r="AG346" s="11">
        <f t="shared" si="5"/>
        <v>0</v>
      </c>
      <c r="AH346" s="11">
        <f t="shared" si="5"/>
        <v>0</v>
      </c>
    </row>
    <row r="347" spans="1:34" x14ac:dyDescent="0.2">
      <c r="A347" t="s">
        <v>613</v>
      </c>
      <c r="B347">
        <v>7</v>
      </c>
      <c r="D347">
        <v>6</v>
      </c>
      <c r="E347" s="11">
        <f>SUMIF($D$4:$D$336,$D$347,E4:E336)+SUMIF($D$4:$D$336,$B$347,E4:E336)</f>
        <v>2118.0500000000002</v>
      </c>
      <c r="F347" s="11">
        <f>SUMIF($D$4:$D$336,$D$347,F4:F336)+SUMIF($D$4:$D$336,$B$347,F4:F336)</f>
        <v>-2.2469999999999999</v>
      </c>
      <c r="G347" s="11">
        <f>SUMIF($D$4:$D$336,$D$347,G4:G336)+SUMIF($D$4:$D$336,$B$347,G4:G336)</f>
        <v>66.650999999999996</v>
      </c>
      <c r="H347" s="11">
        <f>SUMIF($D$4:$D$336,$D$347,H4:H336)+SUMIF($D$4:$D$336,$B$347,H4:H336)</f>
        <v>337.464</v>
      </c>
      <c r="I347" s="11">
        <f t="shared" ref="I347:AH347" si="6">SUMIF($D$4:$D$336,$D$347,I4:I336)+SUMIF($D$4:$D$336,$B$347,I4:I336)</f>
        <v>-10.496</v>
      </c>
      <c r="J347" s="11">
        <f t="shared" si="6"/>
        <v>225.20599999999999</v>
      </c>
      <c r="K347" s="11">
        <f t="shared" si="6"/>
        <v>-25.790000000000006</v>
      </c>
      <c r="L347" s="11">
        <f t="shared" si="6"/>
        <v>2704.625</v>
      </c>
      <c r="M347" s="11">
        <f t="shared" si="6"/>
        <v>-35.480000000000004</v>
      </c>
      <c r="N347" s="11">
        <f t="shared" si="6"/>
        <v>67.027000000000001</v>
      </c>
      <c r="O347" s="11">
        <f t="shared" si="6"/>
        <v>-12.638</v>
      </c>
      <c r="P347" s="11">
        <f t="shared" si="6"/>
        <v>9.4410000000000007</v>
      </c>
      <c r="Q347" s="11">
        <f t="shared" si="6"/>
        <v>128.29000000000002</v>
      </c>
      <c r="R347" s="11">
        <f t="shared" si="6"/>
        <v>85.088999999999999</v>
      </c>
      <c r="S347" s="11">
        <f>SUMIF($D$4:$D$336,$D$347,S4:S336)+SUMIF($D$4:$D$336,$B$347,S4:S336)</f>
        <v>17.977</v>
      </c>
      <c r="T347" s="11">
        <f t="shared" si="6"/>
        <v>324.52100000000002</v>
      </c>
      <c r="U347" s="11">
        <f t="shared" si="6"/>
        <v>212.50199999999998</v>
      </c>
      <c r="V347" s="11">
        <f t="shared" si="6"/>
        <v>26.492999999999995</v>
      </c>
      <c r="W347" s="11">
        <f t="shared" si="6"/>
        <v>-10.934000000000001</v>
      </c>
      <c r="X347" s="11">
        <f>SUMIF($D$4:$D$336,$D$347,X4:X336)+SUMIF($D$4:$D$336,$B$347,X4:X336)</f>
        <v>-3.226</v>
      </c>
      <c r="Y347" s="11">
        <f t="shared" si="6"/>
        <v>1959.4649999999999</v>
      </c>
      <c r="Z347" s="11">
        <f t="shared" si="6"/>
        <v>17.577000000000002</v>
      </c>
      <c r="AA347" s="11">
        <f t="shared" si="6"/>
        <v>61.281999999999996</v>
      </c>
      <c r="AB347" s="11">
        <f t="shared" si="6"/>
        <v>-0.31400000000000006</v>
      </c>
      <c r="AC347" s="11">
        <f t="shared" si="6"/>
        <v>159.45000000000002</v>
      </c>
      <c r="AD347" s="11">
        <f t="shared" si="6"/>
        <v>2.0939999999999999</v>
      </c>
      <c r="AE347" s="11">
        <f t="shared" si="6"/>
        <v>92.157000000000011</v>
      </c>
      <c r="AF347" s="11">
        <f t="shared" si="6"/>
        <v>1954.627</v>
      </c>
      <c r="AG347" s="11">
        <f t="shared" si="6"/>
        <v>0</v>
      </c>
      <c r="AH347" s="11">
        <f t="shared" si="6"/>
        <v>0</v>
      </c>
    </row>
    <row r="348" spans="1:34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  <c r="AH348" s="11"/>
    </row>
    <row r="349" spans="1:34" x14ac:dyDescent="0.2">
      <c r="E349">
        <f>SUM(E342:E348)</f>
        <v>139158.21199999997</v>
      </c>
      <c r="F349">
        <f>SUM(F342:F348)</f>
        <v>63002.822</v>
      </c>
      <c r="G349">
        <f>SUM(G342:G348)</f>
        <v>69002.198000000004</v>
      </c>
      <c r="H349">
        <f>SUM(H342:H348)</f>
        <v>58464.6</v>
      </c>
      <c r="I349">
        <f t="shared" ref="I349:AH349" si="7">SUM(I342:I348)</f>
        <v>24149.787</v>
      </c>
      <c r="J349">
        <f t="shared" si="7"/>
        <v>29613.907999999996</v>
      </c>
      <c r="K349">
        <f t="shared" si="7"/>
        <v>17775.017999999996</v>
      </c>
      <c r="L349">
        <f t="shared" si="7"/>
        <v>163401.57099999997</v>
      </c>
      <c r="M349">
        <f t="shared" si="7"/>
        <v>78776.754000000001</v>
      </c>
      <c r="N349">
        <f t="shared" si="7"/>
        <v>81143.774000000005</v>
      </c>
      <c r="O349">
        <f t="shared" si="7"/>
        <v>30455.277000000002</v>
      </c>
      <c r="P349">
        <f t="shared" si="7"/>
        <v>32780.601999999999</v>
      </c>
      <c r="Q349">
        <f t="shared" si="7"/>
        <v>9809.9290000000037</v>
      </c>
      <c r="R349">
        <f t="shared" si="7"/>
        <v>5692.7539999999999</v>
      </c>
      <c r="S349">
        <f>SUM(S342:S348)</f>
        <v>43357.46</v>
      </c>
      <c r="T349">
        <f t="shared" si="7"/>
        <v>49022.200000000004</v>
      </c>
      <c r="U349">
        <f t="shared" si="7"/>
        <v>37772.050999999999</v>
      </c>
      <c r="V349">
        <f t="shared" si="7"/>
        <v>54208.160999999993</v>
      </c>
      <c r="W349">
        <f t="shared" si="7"/>
        <v>25182.255999999998</v>
      </c>
      <c r="X349">
        <f>SUM(X342:X348)</f>
        <v>10218.888999999999</v>
      </c>
      <c r="Y349">
        <f t="shared" si="7"/>
        <v>319494.11499999999</v>
      </c>
      <c r="Z349">
        <f t="shared" si="7"/>
        <v>25568.833000000002</v>
      </c>
      <c r="AA349">
        <f t="shared" si="7"/>
        <v>9695.744999999999</v>
      </c>
      <c r="AB349">
        <f t="shared" si="7"/>
        <v>31842.758000000005</v>
      </c>
      <c r="AC349">
        <f t="shared" si="7"/>
        <v>14207.823</v>
      </c>
      <c r="AD349">
        <f t="shared" si="7"/>
        <v>2722.7860000000001</v>
      </c>
      <c r="AE349">
        <f t="shared" si="7"/>
        <v>179240.076</v>
      </c>
      <c r="AF349">
        <f t="shared" si="7"/>
        <v>117787.821</v>
      </c>
      <c r="AG349">
        <f t="shared" si="7"/>
        <v>0</v>
      </c>
      <c r="AH349">
        <f t="shared" si="7"/>
        <v>1.0999999999999999E-2</v>
      </c>
    </row>
    <row r="350" spans="1:34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  <c r="AH350" s="11"/>
    </row>
    <row r="351" spans="1:34" x14ac:dyDescent="0.2">
      <c r="A351" s="9"/>
      <c r="B351" s="9"/>
      <c r="C351" s="9"/>
      <c r="D351" s="9"/>
      <c r="E351" s="9">
        <f>E349-E337</f>
        <v>139158.21199999997</v>
      </c>
      <c r="F351" s="9">
        <f>F349-F337</f>
        <v>63002.822</v>
      </c>
      <c r="G351" s="9">
        <f>G349-G337</f>
        <v>69002.198000000004</v>
      </c>
      <c r="H351" s="9">
        <f>H349-H337</f>
        <v>58464.6</v>
      </c>
      <c r="I351" s="9">
        <f t="shared" ref="I351:AH351" si="8">I349-I337</f>
        <v>24149.787</v>
      </c>
      <c r="J351" s="9">
        <f t="shared" si="8"/>
        <v>29613.907999999996</v>
      </c>
      <c r="K351" s="9">
        <f t="shared" si="8"/>
        <v>17775.017999999996</v>
      </c>
      <c r="L351" s="9">
        <f t="shared" si="8"/>
        <v>163401.57099999997</v>
      </c>
      <c r="M351" s="9">
        <f t="shared" si="8"/>
        <v>78776.754000000001</v>
      </c>
      <c r="N351" s="9">
        <f t="shared" si="8"/>
        <v>81143.774000000005</v>
      </c>
      <c r="O351" s="9">
        <f t="shared" si="8"/>
        <v>30455.277000000002</v>
      </c>
      <c r="P351" s="9">
        <f t="shared" si="8"/>
        <v>32780.601999999999</v>
      </c>
      <c r="Q351" s="9">
        <f t="shared" si="8"/>
        <v>9809.9290000000037</v>
      </c>
      <c r="R351" s="9">
        <f t="shared" si="8"/>
        <v>5692.7539999999999</v>
      </c>
      <c r="S351" s="9">
        <f>S349-S337</f>
        <v>43357.46</v>
      </c>
      <c r="T351" s="9">
        <f t="shared" si="8"/>
        <v>49022.200000000004</v>
      </c>
      <c r="U351" s="9">
        <f t="shared" si="8"/>
        <v>37772.050999999999</v>
      </c>
      <c r="V351" s="9">
        <f t="shared" si="8"/>
        <v>54208.160999999993</v>
      </c>
      <c r="W351" s="9">
        <f t="shared" si="8"/>
        <v>25182.255999999998</v>
      </c>
      <c r="X351" s="9">
        <f>X349-X337</f>
        <v>10218.888999999999</v>
      </c>
      <c r="Y351" s="9">
        <f t="shared" si="8"/>
        <v>319494.11499999999</v>
      </c>
      <c r="Z351" s="9">
        <f t="shared" si="8"/>
        <v>25568.833000000002</v>
      </c>
      <c r="AA351" s="9">
        <f t="shared" si="8"/>
        <v>9695.744999999999</v>
      </c>
      <c r="AB351" s="9">
        <f t="shared" si="8"/>
        <v>31842.758000000005</v>
      </c>
      <c r="AC351" s="9">
        <f t="shared" si="8"/>
        <v>14207.823</v>
      </c>
      <c r="AD351" s="9">
        <f t="shared" si="8"/>
        <v>2722.7860000000001</v>
      </c>
      <c r="AE351" s="9">
        <f t="shared" si="8"/>
        <v>179240.076</v>
      </c>
      <c r="AF351" s="9">
        <f t="shared" si="8"/>
        <v>117787.821</v>
      </c>
      <c r="AG351" s="9">
        <f t="shared" si="8"/>
        <v>0</v>
      </c>
      <c r="AH351" s="9">
        <f t="shared" si="8"/>
        <v>1.0999999999999999E-2</v>
      </c>
    </row>
    <row r="352" spans="1:34" x14ac:dyDescent="0.2">
      <c r="E352" s="12">
        <f>E2</f>
        <v>1078</v>
      </c>
      <c r="F352" s="12">
        <f>F2</f>
        <v>1536</v>
      </c>
      <c r="G352" s="12">
        <f>G2</f>
        <v>1079</v>
      </c>
      <c r="H352" s="12">
        <f>H2</f>
        <v>7232</v>
      </c>
      <c r="I352" s="12">
        <f t="shared" ref="I352:AH352" si="9">I2</f>
        <v>1209</v>
      </c>
      <c r="J352" s="12">
        <f t="shared" si="9"/>
        <v>7233</v>
      </c>
      <c r="K352" s="12">
        <f t="shared" si="9"/>
        <v>7231</v>
      </c>
      <c r="L352" s="12">
        <f t="shared" si="9"/>
        <v>1084</v>
      </c>
      <c r="M352" s="12">
        <f t="shared" si="9"/>
        <v>1537</v>
      </c>
      <c r="N352" s="12">
        <f t="shared" si="9"/>
        <v>1085</v>
      </c>
      <c r="O352" s="12">
        <f t="shared" si="9"/>
        <v>1210</v>
      </c>
      <c r="P352" s="12">
        <f t="shared" si="9"/>
        <v>11957</v>
      </c>
      <c r="Q352" s="12">
        <f t="shared" si="9"/>
        <v>2252</v>
      </c>
      <c r="R352" s="12">
        <f t="shared" si="9"/>
        <v>2254</v>
      </c>
      <c r="S352" s="12">
        <f>S2</f>
        <v>13229</v>
      </c>
      <c r="T352" s="12">
        <f t="shared" si="9"/>
        <v>9638</v>
      </c>
      <c r="U352" s="12">
        <f t="shared" si="9"/>
        <v>9639</v>
      </c>
      <c r="V352" s="12">
        <f t="shared" si="9"/>
        <v>11407</v>
      </c>
      <c r="W352" s="12">
        <f t="shared" si="9"/>
        <v>12540</v>
      </c>
      <c r="X352" s="12">
        <f>X2</f>
        <v>13228</v>
      </c>
      <c r="Y352" s="12">
        <f t="shared" si="9"/>
        <v>11374</v>
      </c>
      <c r="Z352" s="12">
        <f t="shared" si="9"/>
        <v>11373</v>
      </c>
      <c r="AA352" s="12">
        <f t="shared" si="9"/>
        <v>11372</v>
      </c>
      <c r="AB352" s="12">
        <f t="shared" si="9"/>
        <v>11914</v>
      </c>
      <c r="AC352" s="12">
        <f t="shared" si="9"/>
        <v>1095</v>
      </c>
      <c r="AD352" s="12">
        <f t="shared" si="9"/>
        <v>1211</v>
      </c>
      <c r="AE352" s="12">
        <f t="shared" si="9"/>
        <v>1539</v>
      </c>
      <c r="AF352" s="12">
        <f t="shared" si="9"/>
        <v>295</v>
      </c>
      <c r="AG352" s="12">
        <f t="shared" si="9"/>
        <v>2114</v>
      </c>
      <c r="AH352" s="12">
        <f t="shared" si="9"/>
        <v>2113</v>
      </c>
    </row>
    <row r="353" spans="1:34" x14ac:dyDescent="0.2">
      <c r="A353" t="s">
        <v>608</v>
      </c>
      <c r="E353" s="13">
        <f>E342/E349</f>
        <v>9.5128413981059208E-3</v>
      </c>
      <c r="F353" s="13">
        <f>F342/F349</f>
        <v>3.6522094200796273E-2</v>
      </c>
      <c r="G353" s="13">
        <f>G342/G349</f>
        <v>5.4311197449101546E-2</v>
      </c>
      <c r="H353" s="13">
        <f>H342/H349</f>
        <v>3.1868036384410395E-2</v>
      </c>
      <c r="I353" s="13">
        <f t="shared" ref="I353:AH353" si="10">I342/I349</f>
        <v>1.9162073769015023E-2</v>
      </c>
      <c r="J353" s="13">
        <f t="shared" si="10"/>
        <v>3.4608806105563647E-2</v>
      </c>
      <c r="K353" s="13">
        <f t="shared" si="10"/>
        <v>4.3458633909681563E-2</v>
      </c>
      <c r="L353" s="13">
        <f t="shared" si="10"/>
        <v>9.2980134199566553E-3</v>
      </c>
      <c r="M353" s="13">
        <f t="shared" si="10"/>
        <v>4.6687998847985031E-2</v>
      </c>
      <c r="N353" s="13">
        <f t="shared" si="10"/>
        <v>5.2640797801689627E-2</v>
      </c>
      <c r="O353" s="13">
        <f t="shared" si="10"/>
        <v>1.3354500108470528E-2</v>
      </c>
      <c r="P353" s="13">
        <f t="shared" si="10"/>
        <v>3.9112582496196993E-2</v>
      </c>
      <c r="Q353" s="13">
        <f t="shared" si="10"/>
        <v>6.7452679830812212E-2</v>
      </c>
      <c r="R353" s="13">
        <f t="shared" si="10"/>
        <v>4.5784518354385238E-3</v>
      </c>
      <c r="S353" s="13">
        <f>S342/S349</f>
        <v>3.8140910468463789E-2</v>
      </c>
      <c r="T353" s="13">
        <f t="shared" si="10"/>
        <v>2.9646119513200141E-2</v>
      </c>
      <c r="U353" s="13">
        <f t="shared" si="10"/>
        <v>2.7939176509107221E-2</v>
      </c>
      <c r="V353" s="13">
        <f t="shared" si="10"/>
        <v>5.4360375737520415E-2</v>
      </c>
      <c r="W353" s="13">
        <f t="shared" si="10"/>
        <v>2.4423824457983433E-2</v>
      </c>
      <c r="X353" s="13">
        <f>X342/X349</f>
        <v>1.6814352323427727E-2</v>
      </c>
      <c r="Y353" s="13">
        <f t="shared" si="10"/>
        <v>1.8116183454584132E-2</v>
      </c>
      <c r="Z353" s="13">
        <f t="shared" si="10"/>
        <v>2.5314334838825062E-2</v>
      </c>
      <c r="AA353" s="13">
        <f t="shared" si="10"/>
        <v>2.8783554022924495E-2</v>
      </c>
      <c r="AB353" s="13">
        <f t="shared" si="10"/>
        <v>4.1932297447350504E-2</v>
      </c>
      <c r="AC353" s="13">
        <f t="shared" si="10"/>
        <v>7.983066793554509E-3</v>
      </c>
      <c r="AD353" s="13">
        <f t="shared" si="10"/>
        <v>3.9442688481577323E-2</v>
      </c>
      <c r="AE353" s="13">
        <f t="shared" si="10"/>
        <v>2.0404638748312068E-2</v>
      </c>
      <c r="AF353" s="13">
        <f t="shared" si="10"/>
        <v>9.2046358511038255E-3</v>
      </c>
      <c r="AG353" s="13" t="e">
        <f t="shared" si="10"/>
        <v>#DIV/0!</v>
      </c>
      <c r="AH353" s="13">
        <f t="shared" si="10"/>
        <v>1</v>
      </c>
    </row>
    <row r="354" spans="1:34" x14ac:dyDescent="0.2">
      <c r="A354" t="s">
        <v>609</v>
      </c>
      <c r="E354" s="13">
        <f>E343/E349</f>
        <v>0.40840690738394947</v>
      </c>
      <c r="F354" s="13">
        <f>F343/F349</f>
        <v>0</v>
      </c>
      <c r="G354" s="13">
        <f>G343/G349</f>
        <v>0</v>
      </c>
      <c r="H354" s="13">
        <f>H343/H349</f>
        <v>0.20220649760709897</v>
      </c>
      <c r="I354" s="13">
        <f t="shared" ref="I354:AH354" si="11">I343/I349</f>
        <v>0.98127254704151223</v>
      </c>
      <c r="J354" s="13">
        <f t="shared" si="11"/>
        <v>0.28299753615767298</v>
      </c>
      <c r="K354" s="13">
        <f t="shared" si="11"/>
        <v>0.1658770753424835</v>
      </c>
      <c r="L354" s="13">
        <f t="shared" si="11"/>
        <v>0.40759617910895124</v>
      </c>
      <c r="M354" s="13">
        <f t="shared" si="11"/>
        <v>0</v>
      </c>
      <c r="N354" s="13">
        <f t="shared" si="11"/>
        <v>0</v>
      </c>
      <c r="O354" s="13">
        <f t="shared" si="11"/>
        <v>0.89940833570484346</v>
      </c>
      <c r="P354" s="13">
        <f t="shared" si="11"/>
        <v>0.33229356190591008</v>
      </c>
      <c r="Q354" s="13">
        <f t="shared" si="11"/>
        <v>0.34765470779655983</v>
      </c>
      <c r="R354" s="13">
        <f t="shared" si="11"/>
        <v>0.13881119753286369</v>
      </c>
      <c r="S354" s="13">
        <f>S343/S349</f>
        <v>0.19372186470332903</v>
      </c>
      <c r="T354" s="13">
        <f t="shared" si="11"/>
        <v>0.20041385331543665</v>
      </c>
      <c r="U354" s="13">
        <f t="shared" si="11"/>
        <v>0.36273984698368644</v>
      </c>
      <c r="V354" s="13">
        <f t="shared" si="11"/>
        <v>0</v>
      </c>
      <c r="W354" s="13">
        <f t="shared" si="11"/>
        <v>0</v>
      </c>
      <c r="X354" s="13">
        <f>X343/X349</f>
        <v>0</v>
      </c>
      <c r="Y354" s="13">
        <f t="shared" si="11"/>
        <v>0.35192942129779137</v>
      </c>
      <c r="Z354" s="13">
        <f t="shared" si="11"/>
        <v>0</v>
      </c>
      <c r="AA354" s="13">
        <f t="shared" si="11"/>
        <v>0.22196778071205464</v>
      </c>
      <c r="AB354" s="13">
        <f t="shared" si="11"/>
        <v>0</v>
      </c>
      <c r="AC354" s="13">
        <f t="shared" si="11"/>
        <v>0.48291219562631094</v>
      </c>
      <c r="AD354" s="13">
        <f t="shared" si="11"/>
        <v>0</v>
      </c>
      <c r="AE354" s="13">
        <f t="shared" si="11"/>
        <v>0.38706276826171399</v>
      </c>
      <c r="AF354" s="13">
        <f t="shared" si="11"/>
        <v>0.22753677563998745</v>
      </c>
      <c r="AG354" s="13" t="e">
        <f t="shared" si="11"/>
        <v>#DIV/0!</v>
      </c>
      <c r="AH354" s="13">
        <f t="shared" si="11"/>
        <v>0</v>
      </c>
    </row>
    <row r="355" spans="1:34" x14ac:dyDescent="0.2">
      <c r="A355" t="s">
        <v>610</v>
      </c>
      <c r="E355" s="13">
        <f>E344/E349</f>
        <v>0.39703268823258531</v>
      </c>
      <c r="F355" s="13">
        <f>F344/F349</f>
        <v>0</v>
      </c>
      <c r="G355" s="13">
        <f>G344/G349</f>
        <v>0</v>
      </c>
      <c r="H355" s="13">
        <f>H344/H349</f>
        <v>0.18438762943730053</v>
      </c>
      <c r="I355" s="13">
        <f t="shared" ref="I355:AH355" si="12">I344/I349</f>
        <v>0</v>
      </c>
      <c r="J355" s="13">
        <f t="shared" si="12"/>
        <v>0.35232496163626909</v>
      </c>
      <c r="K355" s="13">
        <f t="shared" si="12"/>
        <v>0.22357231930791863</v>
      </c>
      <c r="L355" s="13">
        <f t="shared" si="12"/>
        <v>0.39379190546460546</v>
      </c>
      <c r="M355" s="13">
        <f t="shared" si="12"/>
        <v>0</v>
      </c>
      <c r="N355" s="13">
        <f t="shared" si="12"/>
        <v>0</v>
      </c>
      <c r="O355" s="13">
        <f t="shared" si="12"/>
        <v>0</v>
      </c>
      <c r="P355" s="13">
        <f t="shared" si="12"/>
        <v>0.30552538357898373</v>
      </c>
      <c r="Q355" s="13">
        <f t="shared" si="12"/>
        <v>0.35216228374333791</v>
      </c>
      <c r="R355" s="13">
        <f t="shared" si="12"/>
        <v>0.22255941500370469</v>
      </c>
      <c r="S355" s="13">
        <f>S344/S349</f>
        <v>0.17111094607479313</v>
      </c>
      <c r="T355" s="13">
        <f t="shared" si="12"/>
        <v>0.18395912464148897</v>
      </c>
      <c r="U355" s="13">
        <f t="shared" si="12"/>
        <v>0.37897910282923214</v>
      </c>
      <c r="V355" s="13">
        <f t="shared" si="12"/>
        <v>0</v>
      </c>
      <c r="W355" s="13">
        <f t="shared" si="12"/>
        <v>0</v>
      </c>
      <c r="X355" s="13">
        <f>X344/X349</f>
        <v>0.44624312877848077</v>
      </c>
      <c r="Y355" s="13">
        <f t="shared" si="12"/>
        <v>0.34085879797817248</v>
      </c>
      <c r="Z355" s="13">
        <f t="shared" si="12"/>
        <v>0</v>
      </c>
      <c r="AA355" s="13">
        <f t="shared" si="12"/>
        <v>0.24265304007067023</v>
      </c>
      <c r="AB355" s="13">
        <f t="shared" si="12"/>
        <v>0</v>
      </c>
      <c r="AC355" s="13">
        <f t="shared" si="12"/>
        <v>0.40426193372482194</v>
      </c>
      <c r="AD355" s="13">
        <f t="shared" si="12"/>
        <v>0</v>
      </c>
      <c r="AE355" s="13">
        <f t="shared" si="12"/>
        <v>0.25557628083130252</v>
      </c>
      <c r="AF355" s="13">
        <f t="shared" si="12"/>
        <v>0.22859964444031949</v>
      </c>
      <c r="AG355" s="13" t="e">
        <f t="shared" si="12"/>
        <v>#DIV/0!</v>
      </c>
      <c r="AH355" s="13">
        <f t="shared" si="12"/>
        <v>0</v>
      </c>
    </row>
    <row r="356" spans="1:34" x14ac:dyDescent="0.2">
      <c r="A356" t="s">
        <v>611</v>
      </c>
      <c r="E356" s="13">
        <f>E345/E349</f>
        <v>8.6689946835476747E-2</v>
      </c>
      <c r="F356" s="13">
        <f>F345/F349</f>
        <v>0.96351357086830169</v>
      </c>
      <c r="G356" s="13">
        <f>G345/G349</f>
        <v>0.94472287679879408</v>
      </c>
      <c r="H356" s="13">
        <f>H345/H349</f>
        <v>0.51059918309541152</v>
      </c>
      <c r="I356" s="13">
        <f t="shared" ref="I356:AH356" si="13">I345/I349</f>
        <v>0</v>
      </c>
      <c r="J356" s="13">
        <f t="shared" si="13"/>
        <v>0.32246395848869391</v>
      </c>
      <c r="K356" s="13">
        <f t="shared" si="13"/>
        <v>0.55655454188569597</v>
      </c>
      <c r="L356" s="13">
        <f t="shared" si="13"/>
        <v>9.0761067407362964E-2</v>
      </c>
      <c r="M356" s="13">
        <f t="shared" si="13"/>
        <v>0.940294823521162</v>
      </c>
      <c r="N356" s="13">
        <f t="shared" si="13"/>
        <v>0.90893356771894784</v>
      </c>
      <c r="O356" s="13">
        <f t="shared" si="13"/>
        <v>0</v>
      </c>
      <c r="P356" s="13">
        <f t="shared" si="13"/>
        <v>0.24570680550650048</v>
      </c>
      <c r="Q356" s="13">
        <f t="shared" si="13"/>
        <v>0.14373977630215262</v>
      </c>
      <c r="R356" s="13">
        <f t="shared" si="13"/>
        <v>0.53654294564634275</v>
      </c>
      <c r="S356" s="13">
        <f>S345/S349</f>
        <v>0.53226978702165673</v>
      </c>
      <c r="T356" s="13">
        <f t="shared" si="13"/>
        <v>0.50843091497321624</v>
      </c>
      <c r="U356" s="13">
        <f t="shared" si="13"/>
        <v>0.13804871226081952</v>
      </c>
      <c r="V356" s="13">
        <f t="shared" si="13"/>
        <v>0.92437895098488954</v>
      </c>
      <c r="W356" s="13">
        <f t="shared" si="13"/>
        <v>0.97601037015905179</v>
      </c>
      <c r="X356" s="13">
        <f>X345/X349</f>
        <v>0.53725820879353914</v>
      </c>
      <c r="Y356" s="13">
        <f t="shared" si="13"/>
        <v>0.2829625735046794</v>
      </c>
      <c r="Z356" s="13">
        <f t="shared" si="13"/>
        <v>0.97399822666916391</v>
      </c>
      <c r="AA356" s="13">
        <f t="shared" si="13"/>
        <v>0.50027512068438262</v>
      </c>
      <c r="AB356" s="13">
        <f t="shared" si="13"/>
        <v>0.95807756350753281</v>
      </c>
      <c r="AC356" s="13">
        <f t="shared" si="13"/>
        <v>9.36201133699371E-2</v>
      </c>
      <c r="AD356" s="13">
        <f t="shared" si="13"/>
        <v>0.95978824630360238</v>
      </c>
      <c r="AE356" s="13">
        <f t="shared" si="13"/>
        <v>0.33644215817002893</v>
      </c>
      <c r="AF356" s="13">
        <f t="shared" si="13"/>
        <v>0.50798425925546242</v>
      </c>
      <c r="AG356" s="13" t="e">
        <f t="shared" si="13"/>
        <v>#DIV/0!</v>
      </c>
      <c r="AH356" s="13">
        <f t="shared" si="13"/>
        <v>0</v>
      </c>
    </row>
    <row r="357" spans="1:34" x14ac:dyDescent="0.2">
      <c r="A357" t="s">
        <v>612</v>
      </c>
      <c r="E357" s="13">
        <f>E346/E349</f>
        <v>8.3137170517827597E-2</v>
      </c>
      <c r="F357" s="13">
        <f>F346/F349</f>
        <v>0</v>
      </c>
      <c r="G357" s="13">
        <f>G346/G349</f>
        <v>0</v>
      </c>
      <c r="H357" s="13">
        <f>H346/H349</f>
        <v>6.5166545225657929E-2</v>
      </c>
      <c r="I357" s="13">
        <f t="shared" ref="I357:AH357" si="14">I346/I349</f>
        <v>0</v>
      </c>
      <c r="J357" s="13">
        <f t="shared" si="14"/>
        <v>0</v>
      </c>
      <c r="K357" s="13">
        <f t="shared" si="14"/>
        <v>1.1988342290286291E-2</v>
      </c>
      <c r="L357" s="13">
        <f t="shared" si="14"/>
        <v>8.2000821154895764E-2</v>
      </c>
      <c r="M357" s="13">
        <f t="shared" si="14"/>
        <v>1.3467564302027474E-2</v>
      </c>
      <c r="N357" s="13">
        <f t="shared" si="14"/>
        <v>3.7599606841062137E-2</v>
      </c>
      <c r="O357" s="13">
        <f t="shared" si="14"/>
        <v>8.7652133323233267E-2</v>
      </c>
      <c r="P357" s="13">
        <f t="shared" si="14"/>
        <v>7.7073660819285753E-2</v>
      </c>
      <c r="Q357" s="13">
        <f t="shared" si="14"/>
        <v>7.5912985710701861E-2</v>
      </c>
      <c r="R357" s="13">
        <f t="shared" si="14"/>
        <v>8.2561094331495791E-2</v>
      </c>
      <c r="S357" s="13">
        <f>S346/S349</f>
        <v>6.4341868734930502E-2</v>
      </c>
      <c r="T357" s="13">
        <f t="shared" si="14"/>
        <v>7.0930109215824669E-2</v>
      </c>
      <c r="U357" s="13">
        <f t="shared" si="14"/>
        <v>8.6667255638302507E-2</v>
      </c>
      <c r="V357" s="13">
        <f t="shared" si="14"/>
        <v>2.0771946128185389E-2</v>
      </c>
      <c r="W357" s="13">
        <f t="shared" si="14"/>
        <v>0</v>
      </c>
      <c r="X357" s="13">
        <f>X346/X349</f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0</v>
      </c>
      <c r="AD357" s="13">
        <f t="shared" si="14"/>
        <v>0</v>
      </c>
      <c r="AE357" s="13">
        <f t="shared" si="14"/>
        <v>0</v>
      </c>
      <c r="AF357" s="13">
        <f t="shared" si="14"/>
        <v>1.008021024516618E-2</v>
      </c>
      <c r="AG357" s="13" t="e">
        <f t="shared" si="14"/>
        <v>#DIV/0!</v>
      </c>
      <c r="AH357" s="13">
        <f t="shared" si="14"/>
        <v>0</v>
      </c>
    </row>
    <row r="358" spans="1:34" x14ac:dyDescent="0.2">
      <c r="A358" t="s">
        <v>613</v>
      </c>
      <c r="E358" s="13">
        <f>E347/E349</f>
        <v>1.5220445632055123E-2</v>
      </c>
      <c r="F358" s="13">
        <f>F347/F349</f>
        <v>-3.5665069098015956E-5</v>
      </c>
      <c r="G358" s="13">
        <f>G347/G349</f>
        <v>9.6592575210430241E-4</v>
      </c>
      <c r="H358" s="13">
        <f>H347/H349</f>
        <v>5.7721082501205863E-3</v>
      </c>
      <c r="I358" s="13">
        <f t="shared" ref="I358:AH358" si="15">I347/I349</f>
        <v>-4.3462081052723158E-4</v>
      </c>
      <c r="J358" s="13">
        <f t="shared" si="15"/>
        <v>7.6047376118005099E-3</v>
      </c>
      <c r="K358" s="13">
        <f t="shared" si="15"/>
        <v>-1.4509127360658658E-3</v>
      </c>
      <c r="L358" s="13">
        <f t="shared" si="15"/>
        <v>1.6552013444228148E-2</v>
      </c>
      <c r="M358" s="13">
        <f t="shared" si="15"/>
        <v>-4.5038667117459555E-4</v>
      </c>
      <c r="N358" s="13">
        <f t="shared" si="15"/>
        <v>8.2602763830038272E-4</v>
      </c>
      <c r="O358" s="13">
        <f t="shared" si="15"/>
        <v>-4.1496913654733789E-4</v>
      </c>
      <c r="P358" s="13">
        <f t="shared" si="15"/>
        <v>2.8800569312302445E-4</v>
      </c>
      <c r="Q358" s="13">
        <f t="shared" si="15"/>
        <v>1.3077566616435244E-2</v>
      </c>
      <c r="R358" s="13">
        <f t="shared" si="15"/>
        <v>1.4946895650154566E-2</v>
      </c>
      <c r="S358" s="13">
        <f>S347/S349</f>
        <v>4.1462299682684363E-4</v>
      </c>
      <c r="T358" s="13">
        <f t="shared" si="15"/>
        <v>6.6198783408333364E-3</v>
      </c>
      <c r="U358" s="13">
        <f t="shared" si="15"/>
        <v>5.6259057788521994E-3</v>
      </c>
      <c r="V358" s="13">
        <f t="shared" si="15"/>
        <v>4.887271494046809E-4</v>
      </c>
      <c r="W358" s="13">
        <f t="shared" si="15"/>
        <v>-4.3419461703510606E-4</v>
      </c>
      <c r="X358" s="13">
        <f>X347/X349</f>
        <v>-3.156898954475384E-4</v>
      </c>
      <c r="Y358" s="13">
        <f t="shared" si="15"/>
        <v>6.1330237647726311E-3</v>
      </c>
      <c r="Z358" s="13">
        <f t="shared" si="15"/>
        <v>6.8743849201095722E-4</v>
      </c>
      <c r="AA358" s="13">
        <f t="shared" si="15"/>
        <v>6.3205045099680324E-3</v>
      </c>
      <c r="AB358" s="13">
        <f t="shared" si="15"/>
        <v>-9.8609548833678283E-6</v>
      </c>
      <c r="AC358" s="13">
        <f t="shared" si="15"/>
        <v>1.1222690485375558E-2</v>
      </c>
      <c r="AD358" s="13">
        <f t="shared" si="15"/>
        <v>7.6906521482040819E-4</v>
      </c>
      <c r="AE358" s="13">
        <f t="shared" si="15"/>
        <v>5.1415398864258462E-4</v>
      </c>
      <c r="AF358" s="13">
        <f t="shared" si="15"/>
        <v>1.6594474567960638E-2</v>
      </c>
      <c r="AG358" s="13" t="e">
        <f t="shared" si="15"/>
        <v>#DIV/0!</v>
      </c>
      <c r="AH358" s="13">
        <f t="shared" si="15"/>
        <v>0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2022-12-18T11:59:14Z</dcterms:created>
  <dcterms:modified xsi:type="dcterms:W3CDTF">2022-12-18T12:05:32Z</dcterms:modified>
</cp:coreProperties>
</file>