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GEMEL\QPRO\amit\amir\חומר לשליחה בכספת\"/>
    </mc:Choice>
  </mc:AlternateContent>
  <bookViews>
    <workbookView xWindow="0" yWindow="0" windowWidth="14370" windowHeight="7080"/>
  </bookViews>
  <sheets>
    <sheet name="גיליון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H352" i="1" l="1"/>
  <c r="AG352" i="1"/>
  <c r="AF352" i="1"/>
  <c r="AE352" i="1"/>
  <c r="AD352" i="1"/>
  <c r="AC352" i="1"/>
  <c r="AB352" i="1"/>
  <c r="AA352" i="1"/>
  <c r="Z352" i="1"/>
  <c r="Y352" i="1"/>
  <c r="X352" i="1"/>
  <c r="W352" i="1"/>
  <c r="V352" i="1"/>
  <c r="U352" i="1"/>
  <c r="T352" i="1"/>
  <c r="S352" i="1"/>
  <c r="R352" i="1"/>
  <c r="Q352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AH347" i="1"/>
  <c r="AG347" i="1"/>
  <c r="AF347" i="1"/>
  <c r="AE347" i="1"/>
  <c r="AD347" i="1"/>
  <c r="AC347" i="1"/>
  <c r="AB347" i="1"/>
  <c r="AA347" i="1"/>
  <c r="Z347" i="1"/>
  <c r="Y347" i="1"/>
  <c r="X347" i="1"/>
  <c r="W347" i="1"/>
  <c r="V347" i="1"/>
  <c r="U347" i="1"/>
  <c r="T347" i="1"/>
  <c r="S347" i="1"/>
  <c r="R347" i="1"/>
  <c r="Q347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AH346" i="1"/>
  <c r="AG346" i="1"/>
  <c r="AF346" i="1"/>
  <c r="AE346" i="1"/>
  <c r="AD346" i="1"/>
  <c r="AC346" i="1"/>
  <c r="AB346" i="1"/>
  <c r="AA346" i="1"/>
  <c r="Z346" i="1"/>
  <c r="Y346" i="1"/>
  <c r="X346" i="1"/>
  <c r="W346" i="1"/>
  <c r="V346" i="1"/>
  <c r="U346" i="1"/>
  <c r="T346" i="1"/>
  <c r="S346" i="1"/>
  <c r="R346" i="1"/>
  <c r="Q346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AH345" i="1"/>
  <c r="AG345" i="1"/>
  <c r="AF345" i="1"/>
  <c r="AE345" i="1"/>
  <c r="AD345" i="1"/>
  <c r="AC345" i="1"/>
  <c r="AB345" i="1"/>
  <c r="AA345" i="1"/>
  <c r="Z345" i="1"/>
  <c r="Y345" i="1"/>
  <c r="X345" i="1"/>
  <c r="W345" i="1"/>
  <c r="V345" i="1"/>
  <c r="U345" i="1"/>
  <c r="T345" i="1"/>
  <c r="S345" i="1"/>
  <c r="R345" i="1"/>
  <c r="Q345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AH344" i="1"/>
  <c r="AG344" i="1"/>
  <c r="AF344" i="1"/>
  <c r="AE344" i="1"/>
  <c r="AD344" i="1"/>
  <c r="AC344" i="1"/>
  <c r="AB344" i="1"/>
  <c r="AA344" i="1"/>
  <c r="Z344" i="1"/>
  <c r="Y344" i="1"/>
  <c r="X344" i="1"/>
  <c r="W344" i="1"/>
  <c r="V344" i="1"/>
  <c r="U344" i="1"/>
  <c r="T344" i="1"/>
  <c r="S344" i="1"/>
  <c r="R344" i="1"/>
  <c r="Q344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AH343" i="1"/>
  <c r="AG343" i="1"/>
  <c r="AF343" i="1"/>
  <c r="AE343" i="1"/>
  <c r="AD343" i="1"/>
  <c r="AC343" i="1"/>
  <c r="AB343" i="1"/>
  <c r="AA343" i="1"/>
  <c r="Z343" i="1"/>
  <c r="Y343" i="1"/>
  <c r="X343" i="1"/>
  <c r="W343" i="1"/>
  <c r="V343" i="1"/>
  <c r="U343" i="1"/>
  <c r="T343" i="1"/>
  <c r="S343" i="1"/>
  <c r="R343" i="1"/>
  <c r="Q343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AH342" i="1"/>
  <c r="AG342" i="1"/>
  <c r="AF342" i="1"/>
  <c r="AE342" i="1"/>
  <c r="AD342" i="1"/>
  <c r="AC342" i="1"/>
  <c r="AB342" i="1"/>
  <c r="AA342" i="1"/>
  <c r="Z342" i="1"/>
  <c r="Y342" i="1"/>
  <c r="X342" i="1"/>
  <c r="W342" i="1"/>
  <c r="V342" i="1"/>
  <c r="U342" i="1"/>
  <c r="T342" i="1"/>
  <c r="S342" i="1"/>
  <c r="R342" i="1"/>
  <c r="Q342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AH340" i="1"/>
  <c r="AG340" i="1"/>
  <c r="AF340" i="1"/>
  <c r="AE340" i="1"/>
  <c r="AD340" i="1"/>
  <c r="AC340" i="1"/>
  <c r="AB340" i="1"/>
  <c r="AA340" i="1"/>
  <c r="Z340" i="1"/>
  <c r="Y340" i="1"/>
  <c r="X340" i="1"/>
  <c r="W340" i="1"/>
  <c r="V340" i="1"/>
  <c r="U340" i="1"/>
  <c r="T340" i="1"/>
  <c r="S340" i="1"/>
  <c r="R340" i="1"/>
  <c r="Q340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H349" i="1" l="1"/>
  <c r="H351" i="1" s="1"/>
  <c r="L349" i="1"/>
  <c r="L351" i="1" s="1"/>
  <c r="P349" i="1"/>
  <c r="P351" i="1" s="1"/>
  <c r="T349" i="1"/>
  <c r="T351" i="1" s="1"/>
  <c r="X349" i="1"/>
  <c r="X351" i="1" s="1"/>
  <c r="AB349" i="1"/>
  <c r="AB351" i="1" s="1"/>
  <c r="AF349" i="1"/>
  <c r="AF351" i="1" s="1"/>
  <c r="AH349" i="1"/>
  <c r="AH351" i="1" s="1"/>
  <c r="P354" i="1"/>
  <c r="AH354" i="1"/>
  <c r="T355" i="1"/>
  <c r="X355" i="1"/>
  <c r="AH355" i="1"/>
  <c r="P356" i="1"/>
  <c r="T356" i="1"/>
  <c r="AH356" i="1"/>
  <c r="T357" i="1"/>
  <c r="X357" i="1"/>
  <c r="AH357" i="1"/>
  <c r="P358" i="1"/>
  <c r="T358" i="1"/>
  <c r="AH358" i="1"/>
  <c r="Q349" i="1"/>
  <c r="Q351" i="1" s="1"/>
  <c r="E349" i="1"/>
  <c r="E351" i="1" s="1"/>
  <c r="U349" i="1"/>
  <c r="U351" i="1" s="1"/>
  <c r="I357" i="1"/>
  <c r="J358" i="1"/>
  <c r="I349" i="1"/>
  <c r="I351" i="1" s="1"/>
  <c r="Y349" i="1"/>
  <c r="Y351" i="1" s="1"/>
  <c r="G349" i="1"/>
  <c r="G351" i="1" s="1"/>
  <c r="K349" i="1"/>
  <c r="K351" i="1" s="1"/>
  <c r="O349" i="1"/>
  <c r="O351" i="1" s="1"/>
  <c r="S349" i="1"/>
  <c r="S351" i="1" s="1"/>
  <c r="W349" i="1"/>
  <c r="W351" i="1" s="1"/>
  <c r="AA349" i="1"/>
  <c r="AA351" i="1" s="1"/>
  <c r="AE349" i="1"/>
  <c r="AE351" i="1" s="1"/>
  <c r="AG349" i="1"/>
  <c r="AG351" i="1" s="1"/>
  <c r="O354" i="1"/>
  <c r="W354" i="1"/>
  <c r="G355" i="1"/>
  <c r="O355" i="1"/>
  <c r="W355" i="1"/>
  <c r="AG355" i="1"/>
  <c r="G356" i="1"/>
  <c r="O356" i="1"/>
  <c r="W356" i="1"/>
  <c r="G357" i="1"/>
  <c r="O357" i="1"/>
  <c r="W357" i="1"/>
  <c r="AE357" i="1"/>
  <c r="AG357" i="1"/>
  <c r="G358" i="1"/>
  <c r="O358" i="1"/>
  <c r="W358" i="1"/>
  <c r="AE358" i="1"/>
  <c r="M349" i="1"/>
  <c r="M351" i="1" s="1"/>
  <c r="AC349" i="1"/>
  <c r="AC351" i="1" s="1"/>
  <c r="F349" i="1"/>
  <c r="F351" i="1" s="1"/>
  <c r="J349" i="1"/>
  <c r="J351" i="1" s="1"/>
  <c r="N349" i="1"/>
  <c r="N351" i="1" s="1"/>
  <c r="R349" i="1"/>
  <c r="R351" i="1" s="1"/>
  <c r="V349" i="1"/>
  <c r="V351" i="1" s="1"/>
  <c r="Z349" i="1"/>
  <c r="Z351" i="1" s="1"/>
  <c r="AD349" i="1"/>
  <c r="AD351" i="1" s="1"/>
  <c r="S358" i="1" l="1"/>
  <c r="S356" i="1"/>
  <c r="AE355" i="1"/>
  <c r="S354" i="1"/>
  <c r="AG353" i="1"/>
  <c r="AA353" i="1"/>
  <c r="S353" i="1"/>
  <c r="K353" i="1"/>
  <c r="Z357" i="1"/>
  <c r="R355" i="1"/>
  <c r="I358" i="1"/>
  <c r="U357" i="1"/>
  <c r="AF358" i="1"/>
  <c r="H358" i="1"/>
  <c r="AF356" i="1"/>
  <c r="H356" i="1"/>
  <c r="AF354" i="1"/>
  <c r="H354" i="1"/>
  <c r="AF353" i="1"/>
  <c r="X353" i="1"/>
  <c r="P353" i="1"/>
  <c r="H353" i="1"/>
  <c r="AC354" i="1"/>
  <c r="AG358" i="1"/>
  <c r="AG356" i="1"/>
  <c r="AG354" i="1"/>
  <c r="Z358" i="1"/>
  <c r="R357" i="1"/>
  <c r="R354" i="1"/>
  <c r="E357" i="1"/>
  <c r="X358" i="1"/>
  <c r="P357" i="1"/>
  <c r="X356" i="1"/>
  <c r="P355" i="1"/>
  <c r="X354" i="1"/>
  <c r="E356" i="1"/>
  <c r="E354" i="1"/>
  <c r="R356" i="1"/>
  <c r="S357" i="1"/>
  <c r="AE356" i="1"/>
  <c r="S355" i="1"/>
  <c r="AE354" i="1"/>
  <c r="G354" i="1"/>
  <c r="AE353" i="1"/>
  <c r="W353" i="1"/>
  <c r="O353" i="1"/>
  <c r="G353" i="1"/>
  <c r="R358" i="1"/>
  <c r="J357" i="1"/>
  <c r="R353" i="1"/>
  <c r="AF357" i="1"/>
  <c r="H357" i="1"/>
  <c r="AF355" i="1"/>
  <c r="H355" i="1"/>
  <c r="T354" i="1"/>
  <c r="AH353" i="1"/>
  <c r="AB353" i="1"/>
  <c r="T353" i="1"/>
  <c r="L353" i="1"/>
  <c r="AC355" i="1"/>
  <c r="AC353" i="1"/>
  <c r="AC358" i="1"/>
  <c r="E355" i="1"/>
  <c r="E353" i="1"/>
  <c r="Z353" i="1"/>
  <c r="AA358" i="1"/>
  <c r="K358" i="1"/>
  <c r="AA357" i="1"/>
  <c r="K357" i="1"/>
  <c r="AA356" i="1"/>
  <c r="K356" i="1"/>
  <c r="AA355" i="1"/>
  <c r="K355" i="1"/>
  <c r="AA354" i="1"/>
  <c r="K354" i="1"/>
  <c r="AC357" i="1"/>
  <c r="V358" i="1"/>
  <c r="F358" i="1"/>
  <c r="V357" i="1"/>
  <c r="F357" i="1"/>
  <c r="V356" i="1"/>
  <c r="F356" i="1"/>
  <c r="V355" i="1"/>
  <c r="F355" i="1"/>
  <c r="V354" i="1"/>
  <c r="F354" i="1"/>
  <c r="V353" i="1"/>
  <c r="F353" i="1"/>
  <c r="Y357" i="1"/>
  <c r="E358" i="1"/>
  <c r="AB358" i="1"/>
  <c r="L358" i="1"/>
  <c r="AB357" i="1"/>
  <c r="L357" i="1"/>
  <c r="AB356" i="1"/>
  <c r="L356" i="1"/>
  <c r="AB355" i="1"/>
  <c r="L355" i="1"/>
  <c r="AB354" i="1"/>
  <c r="L354" i="1"/>
  <c r="AC356" i="1"/>
  <c r="Q355" i="1"/>
  <c r="Q354" i="1"/>
  <c r="Q353" i="1"/>
  <c r="M357" i="1"/>
  <c r="M354" i="1"/>
  <c r="M356" i="1"/>
  <c r="M355" i="1"/>
  <c r="M353" i="1"/>
  <c r="M358" i="1"/>
  <c r="Y356" i="1"/>
  <c r="AD358" i="1"/>
  <c r="N358" i="1"/>
  <c r="AD357" i="1"/>
  <c r="N357" i="1"/>
  <c r="AD356" i="1"/>
  <c r="N356" i="1"/>
  <c r="AD355" i="1"/>
  <c r="N355" i="1"/>
  <c r="AD354" i="1"/>
  <c r="N354" i="1"/>
  <c r="AD353" i="1"/>
  <c r="N353" i="1"/>
  <c r="U358" i="1"/>
  <c r="U356" i="1"/>
  <c r="Y358" i="1"/>
  <c r="Q357" i="1"/>
  <c r="I356" i="1"/>
  <c r="Y355" i="1"/>
  <c r="I355" i="1"/>
  <c r="Y354" i="1"/>
  <c r="I354" i="1"/>
  <c r="Y353" i="1"/>
  <c r="I353" i="1"/>
  <c r="Z356" i="1"/>
  <c r="J356" i="1"/>
  <c r="Z355" i="1"/>
  <c r="J355" i="1"/>
  <c r="Z354" i="1"/>
  <c r="J354" i="1"/>
  <c r="J353" i="1"/>
  <c r="Q358" i="1"/>
  <c r="Q356" i="1"/>
  <c r="U355" i="1"/>
  <c r="U354" i="1"/>
  <c r="U353" i="1"/>
</calcChain>
</file>

<file path=xl/sharedStrings.xml><?xml version="1.0" encoding="utf-8"?>
<sst xmlns="http://schemas.openxmlformats.org/spreadsheetml/2006/main" count="710" uniqueCount="642">
  <si>
    <t>אישור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</si>
  <si>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</si>
  <si>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</si>
  <si>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</si>
  <si>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</si>
  <si>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</si>
  <si>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</si>
  <si>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</si>
  <si>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</si>
  <si>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</si>
  <si>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</si>
  <si>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</si>
  <si>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</si>
  <si>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</si>
  <si>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</si>
  <si>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DT191</t>
  </si>
  <si>
    <t>פקדון לתקופה של עד שלושה חודשים בחול</t>
  </si>
  <si>
    <t>DT424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</si>
  <si>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</si>
  <si>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</si>
  <si>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</si>
  <si>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</si>
  <si>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</si>
  <si>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</si>
  <si>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</si>
  <si>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</si>
  <si>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</si>
  <si>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</si>
  <si>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אג"ח מיועדות</t>
  </si>
  <si>
    <t>DT7</t>
  </si>
  <si>
    <t>פקדונות חשכל</t>
  </si>
  <si>
    <t>DA8</t>
  </si>
  <si>
    <t>ממשלתי בחו"ל</t>
  </si>
  <si>
    <t>DT17</t>
  </si>
  <si>
    <t>ממשלתי זר בחו"ל</t>
  </si>
  <si>
    <t>DT26</t>
  </si>
  <si>
    <t>ממשלתי לא סחיר בחו"ל</t>
  </si>
  <si>
    <t>DT425</t>
  </si>
  <si>
    <t>ממשלתי זר לא סחיר בחו"ל</t>
  </si>
  <si>
    <t>DT426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</si>
  <si>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</si>
  <si>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</si>
  <si>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</si>
  <si>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</si>
  <si>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</si>
  <si>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</si>
  <si>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</si>
  <si>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</si>
  <si>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</si>
  <si>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</si>
  <si>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</si>
  <si>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</si>
  <si>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</si>
  <si>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</si>
  <si>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</si>
  <si>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</si>
  <si>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</si>
  <si>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</si>
  <si>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</si>
  <si>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</si>
  <si>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</si>
  <si>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</si>
  <si>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</si>
  <si>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</si>
  <si>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</si>
  <si>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</si>
  <si>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</si>
  <si>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</si>
  <si>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</si>
  <si>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</si>
  <si>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</si>
  <si>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</si>
  <si>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</si>
  <si>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</si>
  <si>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</si>
  <si>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</si>
  <si>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</si>
  <si>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</si>
  <si>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</si>
  <si>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</si>
  <si>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</si>
  <si>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</si>
  <si>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</si>
  <si>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</si>
  <si>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</si>
  <si>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</si>
  <si>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</si>
  <si>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</si>
  <si>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</si>
  <si>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</si>
  <si>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</si>
  <si>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</si>
  <si>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</si>
  <si>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</si>
  <si>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</si>
  <si>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</si>
  <si>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</si>
  <si>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</si>
  <si>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</si>
  <si>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</si>
  <si>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</si>
  <si>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</si>
  <si>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</si>
  <si>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</si>
  <si>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</si>
  <si>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</si>
  <si>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</si>
  <si>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</si>
  <si>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</si>
  <si>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</si>
  <si>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</si>
  <si>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</si>
  <si>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</si>
  <si>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</si>
  <si>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</si>
  <si>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</si>
  <si>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</si>
  <si>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</si>
  <si>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</si>
  <si>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</si>
  <si>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</si>
  <si>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</si>
  <si>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</si>
  <si>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</si>
  <si>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</si>
  <si>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</si>
  <si>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</si>
  <si>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</si>
  <si>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</si>
  <si>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</si>
  <si>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</si>
  <si>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</si>
  <si>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</si>
  <si>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</si>
  <si>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</si>
  <si>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</si>
  <si>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</si>
  <si>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</si>
  <si>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</si>
  <si>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</si>
  <si>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</si>
  <si>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</si>
  <si>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</si>
  <si>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</si>
  <si>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</si>
  <si>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</si>
  <si>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</si>
  <si>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</si>
  <si>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</si>
  <si>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</si>
  <si>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</si>
  <si>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</si>
  <si>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</si>
  <si>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</si>
  <si>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</si>
  <si>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</si>
  <si>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</si>
  <si>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</si>
  <si>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</si>
  <si>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</si>
  <si>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</si>
  <si>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</si>
  <si>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</si>
  <si>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</si>
  <si>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</si>
  <si>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</si>
  <si>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</si>
  <si>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</si>
  <si>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</si>
  <si>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</si>
  <si>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</si>
  <si>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</si>
  <si>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</si>
  <si>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</si>
  <si>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</si>
  <si>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</si>
  <si>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</si>
  <si>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</si>
  <si>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</si>
  <si>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</si>
  <si>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</si>
  <si>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</si>
  <si>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</si>
  <si>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</si>
  <si>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</si>
  <si>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</si>
  <si>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</si>
  <si>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</si>
  <si>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</si>
  <si>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</si>
  <si>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</si>
  <si>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</si>
  <si>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</si>
  <si>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</si>
  <si>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מניות במדד ת"א 25</t>
  </si>
  <si>
    <t>DT402</t>
  </si>
  <si>
    <t>מניות במדד ת"א 75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</si>
  <si>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</si>
  <si>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</si>
  <si>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</si>
  <si>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</si>
  <si>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</si>
  <si>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</si>
  <si>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</si>
  <si>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</si>
  <si>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</si>
  <si>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מניות לא סחירות בארץ</t>
  </si>
  <si>
    <t>DC9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</si>
  <si>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</si>
  <si>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</si>
  <si>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</si>
  <si>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</si>
  <si>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</si>
  <si>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</si>
  <si>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מניות ל"ס של חברות ישראליות</t>
  </si>
  <si>
    <t>DT622</t>
  </si>
  <si>
    <t>מניות ל"ס של חברות זרות</t>
  </si>
  <si>
    <t>DT83</t>
  </si>
  <si>
    <t>השקעה בתעודות סל שמחקות מדדי מניות בארץ</t>
  </si>
  <si>
    <t>DT360</t>
  </si>
  <si>
    <t>השקעה בתעודות סל שמחקות מדדי מניות בחול</t>
  </si>
  <si>
    <t>DT361</t>
  </si>
  <si>
    <t>השקעה בתעודות סל שמחקות מדדי אג"ח בארץ</t>
  </si>
  <si>
    <t>DT362</t>
  </si>
  <si>
    <t>השקעה בתעודות סל שמחקות מדדי אג"ח בחול</t>
  </si>
  <si>
    <t>DT363</t>
  </si>
  <si>
    <t>השקעה בתעודות סל בחסר או תעודות פיקדון בחסר בארץ</t>
  </si>
  <si>
    <t>DT406</t>
  </si>
  <si>
    <t>השקעה בתעודות סל אחרות</t>
  </si>
  <si>
    <t>DT623</t>
  </si>
  <si>
    <t>השקעה בתעודות שנסחרות בחו"ל סל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</si>
  <si>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</si>
  <si>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</si>
  <si>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</si>
  <si>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</si>
  <si>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</si>
  <si>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DT624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</si>
  <si>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</si>
  <si>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</si>
  <si>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</si>
  <si>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</si>
  <si>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</si>
  <si>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</si>
  <si>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</si>
  <si>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</si>
  <si>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</si>
  <si>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</si>
  <si>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</si>
  <si>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</si>
  <si>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</si>
  <si>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</si>
  <si>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</si>
  <si>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</si>
  <si>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</si>
  <si>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</si>
  <si>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</si>
  <si>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</si>
  <si>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</si>
  <si>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</si>
  <si>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</si>
  <si>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</si>
  <si>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</si>
  <si>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</si>
  <si>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</si>
  <si>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</si>
  <si>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</si>
  <si>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</si>
  <si>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</si>
  <si>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</si>
  <si>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</si>
  <si>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</si>
  <si>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</si>
  <si>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</si>
  <si>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</si>
  <si>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</si>
  <si>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</si>
  <si>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</si>
  <si>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</si>
  <si>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</si>
  <si>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</si>
  <si>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</si>
  <si>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</si>
  <si>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</si>
  <si>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</si>
  <si>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</si>
  <si>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</si>
  <si>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</si>
  <si>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</si>
  <si>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</si>
  <si>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</si>
  <si>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</si>
  <si>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</si>
  <si>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</si>
  <si>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</si>
  <si>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</si>
  <si>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</si>
  <si>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</si>
  <si>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</si>
  <si>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</si>
  <si>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</si>
  <si>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</si>
  <si>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</si>
  <si>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</si>
  <si>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</si>
  <si>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</si>
  <si>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</si>
  <si>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</si>
  <si>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</si>
  <si>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</si>
  <si>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</si>
  <si>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</si>
  <si>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</si>
  <si>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</si>
  <si>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</si>
  <si>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</si>
  <si>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</si>
  <si>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</si>
  <si>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</si>
  <si>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</si>
  <si>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</si>
  <si>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</si>
  <si>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</si>
  <si>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</si>
  <si>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</si>
  <si>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</si>
  <si>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</si>
  <si>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</si>
  <si>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</si>
  <si>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</si>
  <si>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</si>
  <si>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</si>
  <si>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</si>
  <si>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</si>
  <si>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</si>
  <si>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</si>
  <si>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</si>
  <si>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</si>
  <si>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</si>
  <si>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</si>
  <si>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</si>
  <si>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</si>
  <si>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</si>
  <si>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</si>
  <si>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</si>
  <si>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</si>
  <si>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</si>
  <si>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</si>
  <si>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</si>
  <si>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</si>
  <si>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</si>
  <si>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</si>
  <si>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</si>
  <si>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</si>
  <si>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</si>
  <si>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</si>
  <si>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</si>
  <si>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</si>
  <si>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</si>
  <si>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</si>
  <si>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</si>
  <si>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</si>
  <si>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</si>
  <si>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</si>
  <si>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</si>
  <si>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</si>
  <si>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</si>
  <si>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</si>
  <si>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</si>
  <si>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</si>
  <si>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</si>
  <si>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</si>
  <si>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</si>
  <si>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</si>
  <si>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</si>
  <si>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</si>
  <si>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</si>
  <si>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</si>
  <si>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</si>
  <si>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</si>
  <si>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</si>
  <si>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</si>
  <si>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</si>
  <si>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</si>
  <si>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</si>
  <si>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</si>
  <si>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</si>
  <si>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</si>
  <si>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</si>
  <si>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</si>
  <si>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</si>
  <si>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</si>
  <si>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</si>
  <si>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</si>
  <si>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</si>
  <si>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</si>
  <si>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</si>
  <si>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</si>
  <si>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</si>
  <si>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</si>
  <si>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</si>
  <si>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</si>
  <si>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</si>
  <si>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</si>
  <si>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</si>
  <si>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</si>
  <si>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</si>
  <si>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</si>
  <si>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</si>
  <si>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</si>
  <si>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</si>
  <si>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</si>
  <si>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</si>
  <si>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</si>
  <si>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</si>
  <si>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</si>
  <si>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</si>
  <si>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</si>
  <si>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</si>
  <si>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</si>
  <si>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</si>
  <si>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</si>
  <si>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</si>
  <si>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</si>
  <si>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</si>
  <si>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</si>
  <si>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</si>
  <si>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</si>
  <si>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</si>
  <si>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</si>
  <si>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</si>
  <si>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</si>
  <si>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</si>
  <si>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</si>
  <si>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</si>
  <si>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</si>
  <si>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</si>
  <si>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</si>
  <si>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</si>
  <si>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</si>
  <si>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</si>
  <si>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</si>
  <si>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</si>
  <si>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</si>
  <si>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</si>
  <si>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</si>
  <si>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</si>
  <si>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</si>
  <si>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</si>
  <si>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</si>
  <si>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</si>
  <si>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</si>
  <si>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</si>
  <si>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</si>
  <si>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</si>
  <si>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</si>
  <si>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</si>
  <si>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</si>
  <si>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</si>
  <si>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</si>
  <si>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</si>
  <si>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</si>
  <si>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</si>
  <si>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</si>
  <si>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</si>
  <si>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</si>
  <si>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</si>
  <si>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</si>
  <si>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</si>
  <si>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</si>
  <si>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</si>
  <si>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</si>
  <si>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</si>
  <si>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</si>
  <si>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</si>
  <si>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</si>
  <si>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</si>
  <si>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</si>
  <si>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</si>
  <si>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</si>
  <si>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</si>
  <si>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</si>
  <si>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</si>
  <si>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</si>
  <si>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</si>
  <si>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</si>
  <si>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</si>
  <si>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</si>
  <si>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</si>
  <si>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</si>
  <si>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</si>
  <si>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</si>
  <si>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</si>
  <si>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</si>
  <si>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</si>
  <si>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</si>
  <si>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</si>
  <si>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</si>
  <si>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</si>
  <si>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</si>
  <si>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</si>
  <si>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</si>
  <si>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</si>
  <si>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</si>
  <si>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</si>
  <si>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</si>
  <si>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</si>
  <si>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</si>
  <si>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</si>
  <si>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</si>
  <si>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</si>
  <si>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</si>
  <si>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</si>
  <si>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</si>
  <si>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</si>
  <si>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</si>
  <si>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</si>
  <si>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</si>
  <si>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</si>
  <si>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</si>
  <si>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</si>
  <si>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</si>
  <si>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</si>
  <si>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</si>
  <si>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</si>
  <si>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</si>
  <si>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</si>
  <si>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</si>
  <si>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</si>
  <si>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</si>
  <si>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</si>
  <si>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</si>
  <si>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</si>
  <si>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</si>
  <si>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</si>
  <si>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</si>
  <si>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</si>
  <si>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</si>
  <si>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</si>
  <si>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</si>
  <si>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</si>
  <si>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</si>
  <si>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</si>
  <si>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</si>
  <si>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</si>
  <si>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</si>
  <si>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</si>
  <si>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</si>
  <si>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</si>
  <si>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</si>
  <si>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</si>
  <si>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</si>
  <si>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</si>
  <si>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</si>
  <si>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</si>
  <si>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</si>
  <si>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</si>
  <si>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</si>
  <si>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</si>
  <si>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</si>
  <si>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</si>
  <si>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</si>
  <si>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</si>
  <si>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</si>
  <si>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</si>
  <si>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</si>
  <si>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</si>
  <si>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</si>
  <si>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</si>
  <si>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</si>
  <si>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</si>
  <si>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</si>
  <si>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</si>
  <si>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</si>
  <si>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</si>
  <si>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</si>
  <si>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</si>
  <si>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</si>
  <si>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</si>
  <si>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</si>
  <si>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</si>
  <si>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</si>
  <si>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</si>
  <si>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</si>
  <si>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</si>
  <si>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</si>
  <si>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</si>
  <si>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</si>
  <si>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</si>
  <si>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</si>
  <si>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</si>
  <si>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</si>
  <si>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בניני משרדים שבשימוש הקופה</t>
  </si>
  <si>
    <t>DT115</t>
  </si>
  <si>
    <t>רכוש קבוע שאינו בנייני משרדים בשימוש הקופה</t>
  </si>
  <si>
    <t>DT62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</si>
  <si>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</si>
  <si>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</si>
  <si>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</si>
  <si>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</si>
  <si>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</si>
  <si>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</si>
  <si>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</si>
  <si>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</si>
  <si>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</si>
  <si>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</si>
  <si>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</si>
  <si>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</si>
  <si>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בדיקה</t>
  </si>
  <si>
    <t>מזומנים ושווי מזומנים</t>
  </si>
  <si>
    <t>ממשלתי סחיר</t>
  </si>
  <si>
    <t>אג"ח סחיר</t>
  </si>
  <si>
    <t>מניות ואחרים</t>
  </si>
  <si>
    <t>פיקדונות והלוואות</t>
  </si>
  <si>
    <t>השקעות אחרות</t>
  </si>
  <si>
    <t>אינפיניטי גמל אג"ח</t>
  </si>
  <si>
    <t>אינפיניטי גמל מניות בחו"ל</t>
  </si>
  <si>
    <t>אינפיניטי גמל מניות בישראל</t>
  </si>
  <si>
    <t>אינפיניטי גמל מסלול לבני 50 עד 60</t>
  </si>
  <si>
    <t>אינפיניטי גמל אג"ח ממשלת ישראל</t>
  </si>
  <si>
    <t>אינפיניטי גמל מסלול לבני 60 ומעלה</t>
  </si>
  <si>
    <t>אינפיניטי גמל מסלול לבני 50 ומטה</t>
  </si>
  <si>
    <t>אינפיניטי השתלמות אג"ח</t>
  </si>
  <si>
    <t xml:space="preserve">אינפיניטי השתלמות מניות בחו"ל </t>
  </si>
  <si>
    <t>אינפיניטי השתלמות מניות בישראל</t>
  </si>
  <si>
    <t>אינפיניטי השתלמות אג"ח ממשלת ישראל</t>
  </si>
  <si>
    <t>אינפיניטי השתלמות מסלול אג"ח עד 25% מניות</t>
  </si>
  <si>
    <t>אינפיניטי השתלמות מסלול אג"ח עד 15% מניות</t>
  </si>
  <si>
    <t>אינפיניטי השתלמות לחוסכים מוטי סיכון</t>
  </si>
  <si>
    <t>אינפינטי השתלמות כללי</t>
  </si>
  <si>
    <t>אינפיניטי גמל להשקעה כללי</t>
  </si>
  <si>
    <t>אינפיניטי גמל להשקעה אג"ח עד 15% מניות</t>
  </si>
  <si>
    <t>אינפיניטי גמל להשקעה מניות</t>
  </si>
  <si>
    <t>אינפיניטי גמל להשקעה הלכה</t>
  </si>
  <si>
    <t>אינפינטי גמל להשקעה מסלול פאסיבי כללי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</si>
  <si>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</si>
  <si>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</si>
  <si>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</si>
  <si>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</si>
  <si>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</si>
  <si>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</si>
  <si>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אינפיניטי מוסד הטכניון למו"פ</t>
  </si>
  <si>
    <t xml:space="preserve">ק.ה.ר קרן השתלמות עוש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</si>
</sst>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mm/yyyy"/>
    <numFmt numFmtId="165" formatCode="_ * #,##0.000_ ;_ * \-#,##0.000_ ;_ * &quot;-&quot;??_ ;_ @_ "/>
  </numFmts>
  <fonts count="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2"/>
      <color indexed="10"/>
      <name val="Arial"/>
      <family val="2"/>
    </font>
    <font>
      <b/>
      <sz val="12"/>
      <color indexed="12"/>
      <name val="David"/>
      <family val="2"/>
      <charset val="177"/>
    </font>
    <font>
      <b/>
      <u/>
      <sz val="12"/>
      <color indexed="12"/>
      <name val="David"/>
      <family val="2"/>
      <charset val="177"/>
    </font>
    <font>
      <b/>
      <sz val="10"/>
      <name val="Arial"/>
      <family val="2"/>
    </font>
    <font>
      <b/>
      <sz val="10"/>
      <color indexed="12"/>
      <name val="Arial"/>
      <family val="2"/>
    </font>
    <font>
      <sz val="11"/>
      <color indexed="8"/>
      <name val="Arial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0" fillId="2" borderId="0" xfId="0" applyFill="1" applyAlignment="1">
      <alignment horizontal="right"/>
    </xf>
    <xf numFmtId="164" fontId="2" fillId="0" borderId="0" xfId="0" applyNumberFormat="1" applyFont="1"/>
    <xf numFmtId="164" fontId="2" fillId="2" borderId="0" xfId="0" applyNumberFormat="1" applyFont="1" applyFill="1" applyAlignment="1">
      <alignment horizontal="right"/>
    </xf>
    <xf numFmtId="0" fontId="3" fillId="2" borderId="0" xfId="0" applyFont="1" applyFill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43" fontId="0" fillId="0" borderId="0" xfId="1" applyFont="1"/>
    <xf numFmtId="1" fontId="5" fillId="0" borderId="1" xfId="1" applyNumberFormat="1" applyFont="1" applyBorder="1" applyAlignment="1" applyProtection="1">
      <alignment horizontal="center"/>
      <protection locked="0"/>
    </xf>
    <xf numFmtId="165" fontId="0" fillId="0" borderId="0" xfId="0" applyNumberFormat="1"/>
    <xf numFmtId="0" fontId="6" fillId="0" borderId="0" xfId="0" applyFont="1"/>
    <xf numFmtId="10" fontId="7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10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0</xdr:row>
      <xdr:rowOff>0</xdr:rowOff>
    </xdr:from>
    <xdr:to>
      <xdr:col>3</xdr:col>
      <xdr:colOff>257175</xdr:colOff>
      <xdr:row>3</xdr:row>
      <xdr:rowOff>31623</xdr:rowOff>
    </xdr:to>
    <xdr:sp macro="[1]!Module1.מאקרו1" textlink="">
      <xdr:nvSpPr>
        <xdr:cNvPr id="2" name="הסבר מלבני 1"/>
        <xdr:cNvSpPr/>
      </xdr:nvSpPr>
      <xdr:spPr>
        <a:xfrm>
          <a:off x="11265179400" y="0"/>
          <a:ext cx="914400" cy="612648"/>
        </a:xfrm>
        <a:prstGeom prst="wedgeRect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he-IL" sz="1200" b="1">
              <a:solidFill>
                <a:srgbClr val="FF0000"/>
              </a:solidFill>
            </a:rPr>
            <a:t>אוצר לאתר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EMEL/QPRO/KOPEL/2018/&#1502;&#1511;&#1512;&#1493;/&#1488;&#1493;&#1510;&#1512;%20&#1500;&#1488;&#1514;&#1512;%20&#1502;&#1511;&#1512;&#1493;%20&#1513;&#1512;&#1493;&#1503;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גיליון209"/>
      <sheetName val="גיליון211"/>
      <sheetName val="גיליון213"/>
      <sheetName val="גיליון215"/>
      <sheetName val="גיליון217"/>
      <sheetName val="גיליון219"/>
      <sheetName val="אוצר לאתר דש"/>
      <sheetName val="אוצר לאתר כולם חוץ מדש"/>
      <sheetName val="אוצר לאתר מור"/>
      <sheetName val="אוצר לאתר חני חנמ חנא"/>
      <sheetName val="אוצר לאתר מור (2)"/>
    </sheetNames>
    <definedNames>
      <definedName name="Module1.מאקרו1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58"/>
  <sheetViews>
    <sheetView rightToLeft="1" tabSelected="1" topLeftCell="A326" workbookViewId="0">
      <selection activeCell="AJ11" sqref="AJ11"/>
    </sheetView>
  </sheetViews>
  <sheetFormatPr defaultRowHeight="14.25" x14ac:dyDescent="0.2"/>
  <sheetData>
    <row r="1" spans="1:34" ht="15.75" x14ac:dyDescent="0.25">
      <c r="A1" s="1"/>
      <c r="B1" s="2"/>
      <c r="C1" s="2"/>
      <c r="D1" s="2"/>
      <c r="E1">
        <v>715</v>
      </c>
      <c r="F1">
        <v>716</v>
      </c>
      <c r="G1">
        <v>717</v>
      </c>
      <c r="H1">
        <v>719</v>
      </c>
      <c r="I1">
        <v>720</v>
      </c>
      <c r="J1">
        <v>721</v>
      </c>
      <c r="K1">
        <v>723</v>
      </c>
      <c r="L1">
        <v>725</v>
      </c>
      <c r="M1">
        <v>727</v>
      </c>
      <c r="N1">
        <v>728</v>
      </c>
      <c r="O1">
        <v>730</v>
      </c>
      <c r="P1">
        <v>732</v>
      </c>
      <c r="Q1">
        <v>733</v>
      </c>
      <c r="R1">
        <v>735</v>
      </c>
      <c r="S1">
        <v>808</v>
      </c>
      <c r="T1">
        <v>739</v>
      </c>
      <c r="U1">
        <v>740</v>
      </c>
      <c r="V1">
        <v>741</v>
      </c>
      <c r="W1">
        <v>742</v>
      </c>
      <c r="X1">
        <v>810</v>
      </c>
      <c r="Y1">
        <v>744</v>
      </c>
      <c r="Z1">
        <v>745</v>
      </c>
      <c r="AA1">
        <v>746</v>
      </c>
      <c r="AB1">
        <v>747</v>
      </c>
      <c r="AC1">
        <v>749</v>
      </c>
      <c r="AD1">
        <v>750</v>
      </c>
      <c r="AE1">
        <v>751</v>
      </c>
      <c r="AF1">
        <v>759</v>
      </c>
      <c r="AG1">
        <v>442</v>
      </c>
      <c r="AH1">
        <v>443</v>
      </c>
    </row>
    <row r="2" spans="1:34" x14ac:dyDescent="0.2">
      <c r="E2">
        <v>1078</v>
      </c>
      <c r="F2">
        <v>1536</v>
      </c>
      <c r="G2">
        <v>1079</v>
      </c>
      <c r="H2">
        <v>7232</v>
      </c>
      <c r="I2">
        <v>1209</v>
      </c>
      <c r="J2">
        <v>7233</v>
      </c>
      <c r="K2">
        <v>7231</v>
      </c>
      <c r="L2">
        <v>1084</v>
      </c>
      <c r="M2">
        <v>1537</v>
      </c>
      <c r="N2">
        <v>1085</v>
      </c>
      <c r="O2">
        <v>1210</v>
      </c>
      <c r="P2">
        <v>11957</v>
      </c>
      <c r="Q2">
        <v>2252</v>
      </c>
      <c r="R2">
        <v>2254</v>
      </c>
      <c r="S2">
        <v>13229</v>
      </c>
      <c r="T2">
        <v>9638</v>
      </c>
      <c r="U2">
        <v>9639</v>
      </c>
      <c r="V2">
        <v>11407</v>
      </c>
      <c r="W2">
        <v>12540</v>
      </c>
      <c r="X2">
        <v>13228</v>
      </c>
      <c r="Y2">
        <v>11374</v>
      </c>
      <c r="Z2">
        <v>11373</v>
      </c>
      <c r="AA2">
        <v>11372</v>
      </c>
      <c r="AB2">
        <v>11914</v>
      </c>
      <c r="AC2">
        <v>1095</v>
      </c>
      <c r="AD2">
        <v>1211</v>
      </c>
      <c r="AE2">
        <v>1539</v>
      </c>
      <c r="AF2">
        <v>295</v>
      </c>
      <c r="AG2">
        <v>14331</v>
      </c>
      <c r="AH2">
        <v>14332</v>
      </c>
    </row>
    <row r="3" spans="1:34" ht="15.75" x14ac:dyDescent="0.25">
      <c r="A3" s="3">
        <v>45200</v>
      </c>
      <c r="B3" s="2"/>
      <c r="C3" s="2"/>
      <c r="D3" s="2"/>
      <c r="E3" s="10" t="s">
        <v>614</v>
      </c>
      <c r="F3" s="10" t="s">
        <v>615</v>
      </c>
      <c r="G3" s="10" t="s">
        <v>616</v>
      </c>
      <c r="H3" s="10" t="s">
        <v>617</v>
      </c>
      <c r="I3" s="10" t="s">
        <v>618</v>
      </c>
      <c r="J3" s="10" t="s">
        <v>619</v>
      </c>
      <c r="K3" s="10" t="s">
        <v>620</v>
      </c>
      <c r="L3" s="10" t="s">
        <v>621</v>
      </c>
      <c r="M3" s="10" t="s">
        <v>622</v>
      </c>
      <c r="N3" s="10" t="s">
        <v>623</v>
      </c>
      <c r="O3" s="10" t="s">
        <v>624</v>
      </c>
      <c r="P3" s="10" t="s">
        <v>625</v>
      </c>
      <c r="Q3" s="10" t="s">
        <v>626</v>
      </c>
      <c r="R3" s="10" t="s">
        <v>627</v>
      </c>
      <c r="S3" s="10" t="s">
        <v>628</v>
      </c>
      <c r="T3" s="10" t="s">
        <v>629</v>
      </c>
      <c r="U3" s="10" t="s">
        <v>630</v>
      </c>
      <c r="V3" s="10" t="s">
        <v>631</v>
      </c>
      <c r="W3" s="10" t="s">
        <v>632</v>
      </c>
      <c r="X3" s="10" t="s">
        <v>633</v>
      </c>
      <c r="Y3" s="10" t="s">
        <v>634</v>
      </c>
      <c r="Z3" s="10" t="s">
        <v>635</v>
      </c>
      <c r="AA3" s="10" t="s">
        <v>636</v>
      </c>
      <c r="AB3" s="10" t="s">
        <v>637</v>
      </c>
      <c r="AC3" s="10" t="s">
        <v>638</v>
      </c>
      <c r="AD3" s="10" t="s">
        <v>639</v>
      </c>
      <c r="AE3" s="10" t="s">
        <v>640</v>
      </c>
      <c r="AF3" s="10" t="s">
        <v>641</v>
      </c>
      <c r="AG3" s="10"/>
      <c r="AH3" s="10"/>
    </row>
    <row r="4" spans="1:34" ht="15.75" x14ac:dyDescent="0.25">
      <c r="A4" s="4"/>
      <c r="B4" s="5"/>
      <c r="C4" s="5"/>
      <c r="D4" s="6" t="s">
        <v>0</v>
      </c>
    </row>
    <row r="5" spans="1:34" ht="15.75" x14ac:dyDescent="0.25">
      <c r="A5" s="7" t="s">
        <v>1</v>
      </c>
      <c r="B5" s="7" t="s">
        <v>2</v>
      </c>
      <c r="C5" s="8">
        <v>1</v>
      </c>
      <c r="D5" s="8">
        <v>1</v>
      </c>
      <c r="E5">
        <v>3362.277</v>
      </c>
      <c r="F5">
        <v>6205.1729999999998</v>
      </c>
      <c r="G5">
        <v>5672.5039999999999</v>
      </c>
      <c r="H5">
        <v>1606.518</v>
      </c>
      <c r="I5">
        <v>1583.5329999999999</v>
      </c>
      <c r="J5">
        <v>654.61500000000001</v>
      </c>
      <c r="K5">
        <v>733.90599999999995</v>
      </c>
      <c r="L5">
        <v>4141.4750000000004</v>
      </c>
      <c r="M5">
        <v>12174.566999999999</v>
      </c>
      <c r="N5">
        <v>5951.3050000000003</v>
      </c>
      <c r="O5">
        <v>2273.8310000000001</v>
      </c>
      <c r="P5">
        <v>1497.9839999999999</v>
      </c>
      <c r="Q5">
        <v>589.26300000000003</v>
      </c>
      <c r="R5">
        <v>72.012</v>
      </c>
      <c r="S5">
        <v>1421.89</v>
      </c>
      <c r="T5">
        <v>506.49599999999998</v>
      </c>
      <c r="U5">
        <v>1837.81</v>
      </c>
      <c r="V5">
        <v>9243.7420000000002</v>
      </c>
      <c r="W5">
        <v>2500.3110000000001</v>
      </c>
      <c r="X5">
        <v>330.48899999999998</v>
      </c>
      <c r="Y5">
        <v>9911.3940000000002</v>
      </c>
      <c r="Z5">
        <v>3277.9609999999998</v>
      </c>
      <c r="AA5">
        <v>81.436999999999998</v>
      </c>
      <c r="AB5">
        <v>787.35599999999999</v>
      </c>
      <c r="AC5">
        <v>1428.8420000000001</v>
      </c>
      <c r="AD5">
        <v>435.48399999999998</v>
      </c>
      <c r="AE5">
        <v>10405.709000000001</v>
      </c>
      <c r="AF5">
        <v>1848.3510000000001</v>
      </c>
      <c r="AG5">
        <v>0</v>
      </c>
      <c r="AH5">
        <v>0</v>
      </c>
    </row>
    <row r="6" spans="1:34" ht="15.75" x14ac:dyDescent="0.25">
      <c r="A6" s="7" t="s">
        <v>3</v>
      </c>
      <c r="B6" s="7" t="s">
        <v>4</v>
      </c>
      <c r="C6" s="8">
        <v>1</v>
      </c>
      <c r="D6" s="8">
        <v>1</v>
      </c>
      <c r="E6">
        <v>247.34200000000001</v>
      </c>
      <c r="F6">
        <v>109.51600000000001</v>
      </c>
      <c r="G6">
        <v>182.37799999999999</v>
      </c>
      <c r="H6">
        <v>2436.8380000000002</v>
      </c>
      <c r="I6">
        <v>25.988</v>
      </c>
      <c r="J6">
        <v>548.44600000000003</v>
      </c>
      <c r="K6">
        <v>430.93299999999999</v>
      </c>
      <c r="L6">
        <v>1559.4390000000001</v>
      </c>
      <c r="M6">
        <v>861.05399999999997</v>
      </c>
      <c r="N6">
        <v>232.60599999999999</v>
      </c>
      <c r="O6">
        <v>17.324000000000002</v>
      </c>
      <c r="P6">
        <v>161.12700000000001</v>
      </c>
      <c r="Q6">
        <v>33.848999999999997</v>
      </c>
      <c r="R6">
        <v>184.554</v>
      </c>
      <c r="S6">
        <v>1100.8230000000001</v>
      </c>
      <c r="T6">
        <v>2641.752</v>
      </c>
      <c r="U6">
        <v>671.41499999999996</v>
      </c>
      <c r="V6">
        <v>584.9</v>
      </c>
      <c r="W6">
        <v>2322.9780000000001</v>
      </c>
      <c r="X6">
        <v>275.48399999999998</v>
      </c>
      <c r="Y6">
        <v>3576.3989999999999</v>
      </c>
      <c r="Z6">
        <v>1305.4970000000001</v>
      </c>
      <c r="AA6">
        <v>262.59100000000001</v>
      </c>
      <c r="AB6">
        <v>11794.04</v>
      </c>
      <c r="AC6">
        <v>12.829000000000001</v>
      </c>
      <c r="AD6">
        <v>71.856999999999999</v>
      </c>
      <c r="AE6">
        <v>1872.7670000000001</v>
      </c>
      <c r="AF6">
        <v>885.89099999999996</v>
      </c>
      <c r="AG6">
        <v>0</v>
      </c>
      <c r="AH6">
        <v>0</v>
      </c>
    </row>
    <row r="7" spans="1:34" ht="15.75" x14ac:dyDescent="0.25">
      <c r="A7" s="7" t="s">
        <v>5</v>
      </c>
      <c r="B7" s="7" t="s">
        <v>6</v>
      </c>
      <c r="C7" s="8">
        <v>1</v>
      </c>
      <c r="D7" s="8">
        <v>1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</row>
    <row r="8" spans="1:34" ht="15.75" x14ac:dyDescent="0.25">
      <c r="A8" s="7" t="s">
        <v>7</v>
      </c>
      <c r="B8" s="7" t="s">
        <v>8</v>
      </c>
      <c r="C8" s="8">
        <v>1</v>
      </c>
      <c r="D8" s="8">
        <v>1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</row>
    <row r="9" spans="1:34" ht="15.75" x14ac:dyDescent="0.25">
      <c r="A9" s="7" t="s">
        <v>9</v>
      </c>
      <c r="B9" s="7" t="s">
        <v>10</v>
      </c>
      <c r="C9" s="8">
        <v>1</v>
      </c>
      <c r="D9" s="8">
        <v>1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</row>
    <row r="10" spans="1:34" ht="15.75" x14ac:dyDescent="0.25">
      <c r="A10" s="7" t="s">
        <v>11</v>
      </c>
      <c r="B10" s="7" t="s">
        <v>12</v>
      </c>
      <c r="C10" s="8">
        <v>1</v>
      </c>
      <c r="D10" s="8">
        <v>1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</row>
    <row r="11" spans="1:34" ht="15.75" x14ac:dyDescent="0.25">
      <c r="A11" s="7" t="s">
        <v>13</v>
      </c>
      <c r="B11" s="7" t="s">
        <v>14</v>
      </c>
      <c r="C11" s="8">
        <v>1</v>
      </c>
      <c r="D11" s="8">
        <v>1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2064.375</v>
      </c>
      <c r="N11">
        <v>0</v>
      </c>
      <c r="O11">
        <v>0</v>
      </c>
      <c r="P11">
        <v>0</v>
      </c>
      <c r="Q11">
        <v>0</v>
      </c>
      <c r="R11">
        <v>0</v>
      </c>
      <c r="S11">
        <v>15.183999999999999</v>
      </c>
      <c r="T11">
        <v>0</v>
      </c>
      <c r="U11">
        <v>0</v>
      </c>
      <c r="V11">
        <v>0</v>
      </c>
      <c r="W11">
        <v>940.91800000000001</v>
      </c>
      <c r="X11">
        <v>0</v>
      </c>
      <c r="Y11">
        <v>0</v>
      </c>
      <c r="Z11">
        <v>0</v>
      </c>
      <c r="AA11">
        <v>0</v>
      </c>
      <c r="AB11">
        <v>3395.2550000000001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</row>
    <row r="12" spans="1:34" ht="15.75" x14ac:dyDescent="0.25">
      <c r="A12" s="7" t="s">
        <v>3</v>
      </c>
      <c r="B12" s="7" t="s">
        <v>15</v>
      </c>
      <c r="C12" s="8">
        <v>1</v>
      </c>
      <c r="D12" s="8">
        <v>1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</row>
    <row r="13" spans="1:34" ht="15.75" x14ac:dyDescent="0.25">
      <c r="A13" s="7" t="s">
        <v>16</v>
      </c>
      <c r="B13" s="7" t="s">
        <v>17</v>
      </c>
      <c r="C13" s="8">
        <v>1</v>
      </c>
      <c r="D13" s="8">
        <v>1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</row>
    <row r="14" spans="1:34" ht="15.75" x14ac:dyDescent="0.25">
      <c r="A14" s="7" t="s">
        <v>18</v>
      </c>
      <c r="B14" s="7" t="s">
        <v>19</v>
      </c>
      <c r="C14" s="8">
        <v>2</v>
      </c>
      <c r="D14" s="8">
        <v>2</v>
      </c>
      <c r="E14">
        <v>19637.042000000001</v>
      </c>
      <c r="F14">
        <v>0</v>
      </c>
      <c r="G14">
        <v>0</v>
      </c>
      <c r="H14">
        <v>6139.7089999999998</v>
      </c>
      <c r="I14">
        <v>8529.0519999999997</v>
      </c>
      <c r="J14">
        <v>4063.1880000000001</v>
      </c>
      <c r="K14">
        <v>1465.653</v>
      </c>
      <c r="L14">
        <v>21956.376</v>
      </c>
      <c r="M14">
        <v>0</v>
      </c>
      <c r="N14">
        <v>0</v>
      </c>
      <c r="O14">
        <v>13312.875</v>
      </c>
      <c r="P14">
        <v>4049.4389999999999</v>
      </c>
      <c r="Q14">
        <v>1515.463</v>
      </c>
      <c r="R14">
        <v>332.46100000000001</v>
      </c>
      <c r="S14">
        <v>5697.2730000000001</v>
      </c>
      <c r="T14">
        <v>4002.924</v>
      </c>
      <c r="U14">
        <v>6282.8109999999997</v>
      </c>
      <c r="V14">
        <v>0</v>
      </c>
      <c r="W14">
        <v>0</v>
      </c>
      <c r="X14">
        <v>0</v>
      </c>
      <c r="Y14">
        <v>42884.824999999997</v>
      </c>
      <c r="Z14">
        <v>0</v>
      </c>
      <c r="AA14">
        <v>1343.816</v>
      </c>
      <c r="AB14">
        <v>0</v>
      </c>
      <c r="AC14">
        <v>2780.1979999999999</v>
      </c>
      <c r="AD14">
        <v>0</v>
      </c>
      <c r="AE14">
        <v>34436.284</v>
      </c>
      <c r="AF14">
        <v>13642.058999999999</v>
      </c>
      <c r="AG14">
        <v>0</v>
      </c>
      <c r="AH14">
        <v>0</v>
      </c>
    </row>
    <row r="15" spans="1:34" ht="15.75" x14ac:dyDescent="0.25">
      <c r="A15" s="7" t="s">
        <v>20</v>
      </c>
      <c r="B15" s="7" t="s">
        <v>21</v>
      </c>
      <c r="C15" s="8">
        <v>2</v>
      </c>
      <c r="D15" s="8">
        <v>2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</row>
    <row r="16" spans="1:34" ht="15.75" x14ac:dyDescent="0.25">
      <c r="A16" s="7" t="s">
        <v>22</v>
      </c>
      <c r="B16" s="7" t="s">
        <v>23</v>
      </c>
      <c r="C16" s="8">
        <v>2</v>
      </c>
      <c r="D16" s="8">
        <v>2</v>
      </c>
      <c r="E16">
        <v>25645.667000000001</v>
      </c>
      <c r="F16">
        <v>0</v>
      </c>
      <c r="G16">
        <v>0</v>
      </c>
      <c r="H16">
        <v>5199.607</v>
      </c>
      <c r="I16">
        <v>9788.8259999999991</v>
      </c>
      <c r="J16">
        <v>3366.047</v>
      </c>
      <c r="K16">
        <v>1726.741</v>
      </c>
      <c r="L16">
        <v>35431.699000000001</v>
      </c>
      <c r="M16">
        <v>0</v>
      </c>
      <c r="N16">
        <v>0</v>
      </c>
      <c r="O16">
        <v>17010.463</v>
      </c>
      <c r="P16">
        <v>6989.1989999999996</v>
      </c>
      <c r="Q16">
        <v>1984.231</v>
      </c>
      <c r="R16">
        <v>377.89400000000001</v>
      </c>
      <c r="S16">
        <v>4050.1619999999998</v>
      </c>
      <c r="T16">
        <v>5058.6260000000002</v>
      </c>
      <c r="U16">
        <v>6348.7629999999999</v>
      </c>
      <c r="V16">
        <v>0</v>
      </c>
      <c r="W16">
        <v>0</v>
      </c>
      <c r="X16">
        <v>0</v>
      </c>
      <c r="Y16">
        <v>56072.446000000004</v>
      </c>
      <c r="Z16">
        <v>0</v>
      </c>
      <c r="AA16">
        <v>665.50400000000002</v>
      </c>
      <c r="AB16">
        <v>0</v>
      </c>
      <c r="AC16">
        <v>3131.6860000000001</v>
      </c>
      <c r="AD16">
        <v>0</v>
      </c>
      <c r="AE16">
        <v>28636.205999999998</v>
      </c>
      <c r="AF16">
        <v>14551.623</v>
      </c>
      <c r="AG16">
        <v>0</v>
      </c>
      <c r="AH16">
        <v>0</v>
      </c>
    </row>
    <row r="17" spans="1:34" ht="15.75" x14ac:dyDescent="0.25">
      <c r="A17" s="7" t="s">
        <v>24</v>
      </c>
      <c r="B17" s="7" t="s">
        <v>25</v>
      </c>
      <c r="C17" s="8">
        <v>2</v>
      </c>
      <c r="D17" s="8">
        <v>2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</row>
    <row r="18" spans="1:34" ht="15.75" x14ac:dyDescent="0.25">
      <c r="A18" s="7" t="s">
        <v>26</v>
      </c>
      <c r="B18" s="7" t="s">
        <v>27</v>
      </c>
      <c r="C18" s="8">
        <v>2</v>
      </c>
      <c r="D18" s="8">
        <v>2</v>
      </c>
      <c r="E18">
        <v>0</v>
      </c>
      <c r="F18">
        <v>1576</v>
      </c>
      <c r="G18">
        <v>0</v>
      </c>
      <c r="H18">
        <v>8515.01</v>
      </c>
      <c r="I18">
        <v>687.26</v>
      </c>
      <c r="J18">
        <v>2084.3110000000001</v>
      </c>
      <c r="K18">
        <v>1588.6220000000001</v>
      </c>
      <c r="L18">
        <v>2427.5</v>
      </c>
      <c r="M18">
        <v>4757.692</v>
      </c>
      <c r="N18">
        <v>0</v>
      </c>
      <c r="O18">
        <v>534.04999999999995</v>
      </c>
      <c r="P18">
        <v>2874.6759999999999</v>
      </c>
      <c r="Q18">
        <v>190.46899999999999</v>
      </c>
      <c r="R18">
        <v>0</v>
      </c>
      <c r="S18">
        <v>6118.1270000000004</v>
      </c>
      <c r="T18">
        <v>3717.2020000000002</v>
      </c>
      <c r="U18">
        <v>1949.768</v>
      </c>
      <c r="V18">
        <v>2901.3</v>
      </c>
      <c r="W18">
        <v>4318.42</v>
      </c>
      <c r="X18">
        <v>999.23500000000001</v>
      </c>
      <c r="Y18">
        <v>47851.466</v>
      </c>
      <c r="Z18">
        <v>5513.982</v>
      </c>
      <c r="AA18">
        <v>1094.0550000000001</v>
      </c>
      <c r="AB18">
        <v>9154.8240000000005</v>
      </c>
      <c r="AC18">
        <v>971</v>
      </c>
      <c r="AD18">
        <v>0</v>
      </c>
      <c r="AE18">
        <v>5861.4</v>
      </c>
      <c r="AF18">
        <v>1320.7380000000001</v>
      </c>
      <c r="AG18">
        <v>0</v>
      </c>
      <c r="AH18">
        <v>0</v>
      </c>
    </row>
    <row r="19" spans="1:34" ht="15.75" x14ac:dyDescent="0.25">
      <c r="A19" s="7" t="s">
        <v>28</v>
      </c>
      <c r="B19" s="7" t="s">
        <v>29</v>
      </c>
      <c r="C19" s="8">
        <v>6</v>
      </c>
      <c r="D19" s="8">
        <v>6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</row>
    <row r="20" spans="1:34" ht="15.75" x14ac:dyDescent="0.25">
      <c r="A20" s="7" t="s">
        <v>30</v>
      </c>
      <c r="B20" s="7" t="s">
        <v>31</v>
      </c>
      <c r="C20" s="8">
        <v>5</v>
      </c>
      <c r="D20" s="8">
        <v>5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</row>
    <row r="21" spans="1:34" ht="15.75" x14ac:dyDescent="0.25">
      <c r="A21" s="7" t="s">
        <v>32</v>
      </c>
      <c r="B21" s="7" t="s">
        <v>33</v>
      </c>
      <c r="C21" s="8">
        <v>2</v>
      </c>
      <c r="D21" s="8">
        <v>2</v>
      </c>
      <c r="E21">
        <v>5348.8670000000002</v>
      </c>
      <c r="F21">
        <v>0</v>
      </c>
      <c r="G21">
        <v>0</v>
      </c>
      <c r="H21">
        <v>0</v>
      </c>
      <c r="I21">
        <v>841.60500000000002</v>
      </c>
      <c r="J21">
        <v>0</v>
      </c>
      <c r="K21">
        <v>0</v>
      </c>
      <c r="L21">
        <v>3927.49</v>
      </c>
      <c r="M21">
        <v>0</v>
      </c>
      <c r="N21">
        <v>0</v>
      </c>
      <c r="O21">
        <v>561.07000000000005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</row>
    <row r="22" spans="1:34" ht="15.75" x14ac:dyDescent="0.25">
      <c r="A22" s="7" t="s">
        <v>34</v>
      </c>
      <c r="B22" s="7" t="s">
        <v>35</v>
      </c>
      <c r="C22" s="8">
        <v>2</v>
      </c>
      <c r="D22" s="8">
        <v>2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646.53399999999999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8889.8430000000008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</row>
    <row r="23" spans="1:34" ht="15.75" x14ac:dyDescent="0.25">
      <c r="A23" s="7" t="s">
        <v>36</v>
      </c>
      <c r="B23" s="7" t="s">
        <v>37</v>
      </c>
      <c r="C23" s="8">
        <v>6</v>
      </c>
      <c r="D23" s="8">
        <v>6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</row>
    <row r="24" spans="1:34" ht="15.75" x14ac:dyDescent="0.25">
      <c r="A24" s="7" t="s">
        <v>38</v>
      </c>
      <c r="B24" s="7" t="s">
        <v>39</v>
      </c>
      <c r="C24" s="8">
        <v>6</v>
      </c>
      <c r="D24" s="8">
        <v>6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</row>
    <row r="25" spans="1:34" ht="15.75" x14ac:dyDescent="0.25">
      <c r="A25" s="7" t="s">
        <v>40</v>
      </c>
      <c r="B25" s="7" t="s">
        <v>41</v>
      </c>
      <c r="C25" s="8">
        <v>6</v>
      </c>
      <c r="D25" s="8">
        <v>6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</row>
    <row r="26" spans="1:34" ht="15.75" x14ac:dyDescent="0.25">
      <c r="A26" s="7" t="s">
        <v>42</v>
      </c>
      <c r="B26" s="7" t="s">
        <v>43</v>
      </c>
      <c r="C26" s="8">
        <v>6</v>
      </c>
      <c r="D26" s="8">
        <v>6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</row>
    <row r="27" spans="1:34" ht="15.75" x14ac:dyDescent="0.25">
      <c r="A27" s="7" t="s">
        <v>44</v>
      </c>
      <c r="B27" s="7" t="s">
        <v>45</v>
      </c>
      <c r="C27" s="8">
        <v>6</v>
      </c>
      <c r="D27" s="8">
        <v>6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</row>
    <row r="28" spans="1:34" ht="15.75" x14ac:dyDescent="0.25">
      <c r="A28" s="7" t="s">
        <v>46</v>
      </c>
      <c r="B28" s="7" t="s">
        <v>47</v>
      </c>
      <c r="C28" s="8">
        <v>6</v>
      </c>
      <c r="D28" s="8">
        <v>6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</row>
    <row r="29" spans="1:34" ht="15.75" x14ac:dyDescent="0.25">
      <c r="A29" s="7" t="s">
        <v>48</v>
      </c>
      <c r="B29" s="7" t="s">
        <v>49</v>
      </c>
      <c r="C29" s="8">
        <v>6</v>
      </c>
      <c r="D29" s="8">
        <v>6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</row>
    <row r="30" spans="1:34" ht="15.75" x14ac:dyDescent="0.25">
      <c r="A30" s="7" t="s">
        <v>50</v>
      </c>
      <c r="B30" s="7" t="s">
        <v>51</v>
      </c>
      <c r="C30" s="8">
        <v>6</v>
      </c>
      <c r="D30" s="8">
        <v>6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</row>
    <row r="31" spans="1:34" ht="15.75" x14ac:dyDescent="0.25">
      <c r="A31" s="7" t="s">
        <v>52</v>
      </c>
      <c r="B31" s="7" t="s">
        <v>53</v>
      </c>
      <c r="C31" s="8">
        <v>6</v>
      </c>
      <c r="D31" s="8">
        <v>6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</row>
    <row r="32" spans="1:34" ht="15.75" x14ac:dyDescent="0.25">
      <c r="A32" s="7" t="s">
        <v>54</v>
      </c>
      <c r="B32" s="7" t="s">
        <v>55</v>
      </c>
      <c r="C32" s="8">
        <v>6</v>
      </c>
      <c r="D32" s="8">
        <v>6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</row>
    <row r="33" spans="1:34" ht="15.75" x14ac:dyDescent="0.25">
      <c r="A33" s="7" t="s">
        <v>56</v>
      </c>
      <c r="B33" s="7" t="s">
        <v>57</v>
      </c>
      <c r="C33" s="8">
        <v>6</v>
      </c>
      <c r="D33" s="8">
        <v>6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</row>
    <row r="34" spans="1:34" ht="15.75" x14ac:dyDescent="0.25">
      <c r="A34" s="7" t="s">
        <v>58</v>
      </c>
      <c r="B34" s="7" t="s">
        <v>59</v>
      </c>
      <c r="C34" s="8">
        <v>6</v>
      </c>
      <c r="D34" s="8">
        <v>6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</row>
    <row r="35" spans="1:34" ht="15.75" x14ac:dyDescent="0.25">
      <c r="A35" s="7" t="s">
        <v>60</v>
      </c>
      <c r="B35" s="7" t="s">
        <v>61</v>
      </c>
      <c r="C35" s="8">
        <v>6</v>
      </c>
      <c r="D35" s="8">
        <v>6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</row>
    <row r="36" spans="1:34" ht="15.75" x14ac:dyDescent="0.25">
      <c r="A36" s="7" t="s">
        <v>62</v>
      </c>
      <c r="B36" s="7" t="s">
        <v>63</v>
      </c>
      <c r="C36" s="8">
        <v>6</v>
      </c>
      <c r="D36" s="8">
        <v>6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</row>
    <row r="37" spans="1:34" ht="15.75" x14ac:dyDescent="0.25">
      <c r="A37" s="7" t="s">
        <v>64</v>
      </c>
      <c r="B37" s="7" t="s">
        <v>65</v>
      </c>
      <c r="C37" s="8">
        <v>6</v>
      </c>
      <c r="D37" s="8">
        <v>6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</row>
    <row r="38" spans="1:34" ht="15.75" x14ac:dyDescent="0.25">
      <c r="A38" s="7" t="s">
        <v>66</v>
      </c>
      <c r="B38" s="7" t="s">
        <v>67</v>
      </c>
      <c r="C38" s="8">
        <v>6</v>
      </c>
      <c r="D38" s="8">
        <v>6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</row>
    <row r="39" spans="1:34" ht="15.75" x14ac:dyDescent="0.25">
      <c r="A39" s="7" t="s">
        <v>68</v>
      </c>
      <c r="B39" s="7" t="s">
        <v>69</v>
      </c>
      <c r="C39" s="8">
        <v>6</v>
      </c>
      <c r="D39" s="8">
        <v>6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</row>
    <row r="40" spans="1:34" ht="15.75" x14ac:dyDescent="0.25">
      <c r="A40" s="7" t="s">
        <v>70</v>
      </c>
      <c r="B40" s="7" t="s">
        <v>71</v>
      </c>
      <c r="C40" s="8">
        <v>6</v>
      </c>
      <c r="D40" s="8">
        <v>6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</row>
    <row r="41" spans="1:34" ht="15.75" x14ac:dyDescent="0.25">
      <c r="A41" s="7" t="s">
        <v>72</v>
      </c>
      <c r="B41" s="7" t="s">
        <v>73</v>
      </c>
      <c r="C41" s="8">
        <v>6</v>
      </c>
      <c r="D41" s="8">
        <v>6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</row>
    <row r="42" spans="1:34" ht="15.75" x14ac:dyDescent="0.25">
      <c r="A42" s="7" t="s">
        <v>74</v>
      </c>
      <c r="B42" s="7" t="s">
        <v>75</v>
      </c>
      <c r="C42" s="8">
        <v>6</v>
      </c>
      <c r="D42" s="8">
        <v>6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</row>
    <row r="43" spans="1:34" ht="15.75" x14ac:dyDescent="0.25">
      <c r="A43" s="7" t="s">
        <v>76</v>
      </c>
      <c r="B43" s="7" t="s">
        <v>77</v>
      </c>
      <c r="C43" s="8">
        <v>6</v>
      </c>
      <c r="D43" s="8">
        <v>6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</row>
    <row r="44" spans="1:34" ht="15.75" x14ac:dyDescent="0.25">
      <c r="A44" s="7" t="s">
        <v>78</v>
      </c>
      <c r="B44" s="7" t="s">
        <v>79</v>
      </c>
      <c r="C44" s="8">
        <v>6</v>
      </c>
      <c r="D44" s="8">
        <v>6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</row>
    <row r="45" spans="1:34" ht="15.75" x14ac:dyDescent="0.25">
      <c r="A45" s="7" t="s">
        <v>80</v>
      </c>
      <c r="B45" s="7" t="s">
        <v>81</v>
      </c>
      <c r="C45" s="8">
        <v>6</v>
      </c>
      <c r="D45" s="8">
        <v>6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</row>
    <row r="46" spans="1:34" ht="15.75" x14ac:dyDescent="0.25">
      <c r="A46" s="7" t="s">
        <v>82</v>
      </c>
      <c r="B46" s="7" t="s">
        <v>83</v>
      </c>
      <c r="C46" s="8">
        <v>6</v>
      </c>
      <c r="D46" s="8">
        <v>6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</row>
    <row r="47" spans="1:34" ht="15.75" x14ac:dyDescent="0.25">
      <c r="A47" s="7" t="s">
        <v>84</v>
      </c>
      <c r="B47" s="7" t="s">
        <v>85</v>
      </c>
      <c r="C47" s="8">
        <v>6</v>
      </c>
      <c r="D47" s="8">
        <v>6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</row>
    <row r="48" spans="1:34" ht="15.75" x14ac:dyDescent="0.25">
      <c r="A48" s="7" t="s">
        <v>86</v>
      </c>
      <c r="B48" s="7" t="s">
        <v>87</v>
      </c>
      <c r="C48" s="8">
        <v>6</v>
      </c>
      <c r="D48" s="8">
        <v>6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</row>
    <row r="49" spans="1:34" ht="15.75" x14ac:dyDescent="0.25">
      <c r="A49" s="7" t="s">
        <v>88</v>
      </c>
      <c r="B49" s="7" t="s">
        <v>89</v>
      </c>
      <c r="C49" s="8">
        <v>6</v>
      </c>
      <c r="D49" s="8">
        <v>6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</row>
    <row r="50" spans="1:34" ht="15.75" x14ac:dyDescent="0.25">
      <c r="A50" s="7" t="s">
        <v>90</v>
      </c>
      <c r="B50" s="7" t="s">
        <v>91</v>
      </c>
      <c r="C50" s="8">
        <v>6</v>
      </c>
      <c r="D50" s="8">
        <v>6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</row>
    <row r="51" spans="1:34" ht="15.75" x14ac:dyDescent="0.25">
      <c r="A51" s="7" t="s">
        <v>92</v>
      </c>
      <c r="B51" s="7" t="s">
        <v>93</v>
      </c>
      <c r="C51" s="8">
        <v>6</v>
      </c>
      <c r="D51" s="8">
        <v>6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</row>
    <row r="52" spans="1:34" ht="15.75" x14ac:dyDescent="0.25">
      <c r="A52" s="7" t="s">
        <v>94</v>
      </c>
      <c r="B52" s="7" t="s">
        <v>95</v>
      </c>
      <c r="C52" s="8">
        <v>6</v>
      </c>
      <c r="D52" s="8">
        <v>6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</row>
    <row r="53" spans="1:34" ht="15.75" x14ac:dyDescent="0.25">
      <c r="A53" s="7" t="s">
        <v>96</v>
      </c>
      <c r="B53" s="7" t="s">
        <v>97</v>
      </c>
      <c r="C53" s="8">
        <v>6</v>
      </c>
      <c r="D53" s="8">
        <v>6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</row>
    <row r="54" spans="1:34" ht="15.75" x14ac:dyDescent="0.25">
      <c r="A54" s="7" t="s">
        <v>98</v>
      </c>
      <c r="B54" s="7" t="s">
        <v>99</v>
      </c>
      <c r="C54" s="8">
        <v>6</v>
      </c>
      <c r="D54" s="8">
        <v>6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</row>
    <row r="55" spans="1:34" ht="15.75" x14ac:dyDescent="0.25">
      <c r="A55" s="7" t="s">
        <v>100</v>
      </c>
      <c r="B55" s="7" t="s">
        <v>101</v>
      </c>
      <c r="C55" s="8">
        <v>6</v>
      </c>
      <c r="D55" s="8">
        <v>6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</row>
    <row r="56" spans="1:34" ht="15.75" x14ac:dyDescent="0.25">
      <c r="A56" s="7" t="s">
        <v>102</v>
      </c>
      <c r="B56" s="7" t="s">
        <v>103</v>
      </c>
      <c r="C56" s="8">
        <v>6</v>
      </c>
      <c r="D56" s="8">
        <v>6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</row>
    <row r="57" spans="1:34" ht="15.75" x14ac:dyDescent="0.25">
      <c r="A57" s="7" t="s">
        <v>104</v>
      </c>
      <c r="B57" s="7" t="s">
        <v>105</v>
      </c>
      <c r="C57" s="8">
        <v>6</v>
      </c>
      <c r="D57" s="8">
        <v>6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</row>
    <row r="58" spans="1:34" ht="15.75" x14ac:dyDescent="0.25">
      <c r="A58" s="7" t="s">
        <v>106</v>
      </c>
      <c r="B58" s="7" t="s">
        <v>107</v>
      </c>
      <c r="C58" s="8">
        <v>6</v>
      </c>
      <c r="D58" s="8">
        <v>6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</row>
    <row r="59" spans="1:34" ht="15.75" x14ac:dyDescent="0.25">
      <c r="A59" s="7" t="s">
        <v>108</v>
      </c>
      <c r="B59" s="7" t="s">
        <v>109</v>
      </c>
      <c r="C59" s="8">
        <v>6</v>
      </c>
      <c r="D59" s="8">
        <v>6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</row>
    <row r="60" spans="1:34" ht="15.75" x14ac:dyDescent="0.25">
      <c r="A60" s="7" t="s">
        <v>110</v>
      </c>
      <c r="B60" s="7" t="s">
        <v>111</v>
      </c>
      <c r="C60" s="8">
        <v>3</v>
      </c>
      <c r="D60" s="8">
        <v>3</v>
      </c>
      <c r="E60">
        <v>14580.367</v>
      </c>
      <c r="F60">
        <v>0</v>
      </c>
      <c r="G60">
        <v>0</v>
      </c>
      <c r="H60">
        <v>3785.2049999999999</v>
      </c>
      <c r="I60">
        <v>0</v>
      </c>
      <c r="J60">
        <v>2453.5729999999999</v>
      </c>
      <c r="K60">
        <v>764.68200000000002</v>
      </c>
      <c r="L60">
        <v>16484.996999999999</v>
      </c>
      <c r="M60">
        <v>0</v>
      </c>
      <c r="N60">
        <v>0</v>
      </c>
      <c r="O60">
        <v>0</v>
      </c>
      <c r="P60">
        <v>1098.9380000000001</v>
      </c>
      <c r="Q60">
        <v>680.27200000000005</v>
      </c>
      <c r="R60">
        <v>312.91899999999998</v>
      </c>
      <c r="S60">
        <v>3484.65</v>
      </c>
      <c r="T60">
        <v>3488.0839999999998</v>
      </c>
      <c r="U60">
        <v>2074.3409999999999</v>
      </c>
      <c r="V60">
        <v>0</v>
      </c>
      <c r="W60">
        <v>0</v>
      </c>
      <c r="X60">
        <v>0</v>
      </c>
      <c r="Y60">
        <v>17777.441999999999</v>
      </c>
      <c r="Z60">
        <v>0</v>
      </c>
      <c r="AA60">
        <v>649.11400000000003</v>
      </c>
      <c r="AB60">
        <v>0</v>
      </c>
      <c r="AC60">
        <v>1087.335</v>
      </c>
      <c r="AD60">
        <v>0</v>
      </c>
      <c r="AE60">
        <v>11954.460999999999</v>
      </c>
      <c r="AF60">
        <v>8397.3230000000003</v>
      </c>
      <c r="AG60">
        <v>0</v>
      </c>
      <c r="AH60">
        <v>0</v>
      </c>
    </row>
    <row r="61" spans="1:34" ht="15.75" x14ac:dyDescent="0.25">
      <c r="A61" s="7" t="s">
        <v>112</v>
      </c>
      <c r="B61" s="7" t="s">
        <v>113</v>
      </c>
      <c r="C61" s="8">
        <v>3</v>
      </c>
      <c r="D61" s="8">
        <v>3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39.792000000000002</v>
      </c>
      <c r="V61">
        <v>0</v>
      </c>
      <c r="W61">
        <v>0</v>
      </c>
      <c r="X61">
        <v>0</v>
      </c>
      <c r="Y61">
        <v>340.048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123.614</v>
      </c>
      <c r="AF61">
        <v>0</v>
      </c>
      <c r="AG61">
        <v>0</v>
      </c>
      <c r="AH61">
        <v>0</v>
      </c>
    </row>
    <row r="62" spans="1:34" ht="15.75" x14ac:dyDescent="0.25">
      <c r="A62" s="7" t="s">
        <v>114</v>
      </c>
      <c r="B62" s="7" t="s">
        <v>115</v>
      </c>
      <c r="C62" s="8">
        <v>3</v>
      </c>
      <c r="D62" s="8">
        <v>3</v>
      </c>
      <c r="E62">
        <v>3000.3119999999999</v>
      </c>
      <c r="F62">
        <v>0</v>
      </c>
      <c r="G62">
        <v>0</v>
      </c>
      <c r="H62">
        <v>835.91399999999999</v>
      </c>
      <c r="I62">
        <v>0</v>
      </c>
      <c r="J62">
        <v>738.923</v>
      </c>
      <c r="K62">
        <v>206.22900000000001</v>
      </c>
      <c r="L62">
        <v>3403.6120000000001</v>
      </c>
      <c r="M62">
        <v>0</v>
      </c>
      <c r="N62">
        <v>0</v>
      </c>
      <c r="O62">
        <v>0</v>
      </c>
      <c r="P62">
        <v>319.56200000000001</v>
      </c>
      <c r="Q62">
        <v>249.37799999999999</v>
      </c>
      <c r="R62">
        <v>100.598</v>
      </c>
      <c r="S62">
        <v>1095.1569999999999</v>
      </c>
      <c r="T62">
        <v>999.53399999999999</v>
      </c>
      <c r="U62">
        <v>623.54100000000005</v>
      </c>
      <c r="V62">
        <v>0</v>
      </c>
      <c r="W62">
        <v>0</v>
      </c>
      <c r="X62">
        <v>0</v>
      </c>
      <c r="Y62">
        <v>3856.2159999999999</v>
      </c>
      <c r="Z62">
        <v>0</v>
      </c>
      <c r="AA62">
        <v>183.001</v>
      </c>
      <c r="AB62">
        <v>0</v>
      </c>
      <c r="AC62">
        <v>358.52</v>
      </c>
      <c r="AD62">
        <v>0</v>
      </c>
      <c r="AE62">
        <v>3005.9989999999998</v>
      </c>
      <c r="AF62">
        <v>2051.364</v>
      </c>
      <c r="AG62">
        <v>0</v>
      </c>
      <c r="AH62">
        <v>0</v>
      </c>
    </row>
    <row r="63" spans="1:34" ht="15.75" x14ac:dyDescent="0.25">
      <c r="A63" s="7" t="s">
        <v>116</v>
      </c>
      <c r="B63" s="7" t="s">
        <v>117</v>
      </c>
      <c r="C63" s="8">
        <v>3</v>
      </c>
      <c r="D63" s="8">
        <v>3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</row>
    <row r="64" spans="1:34" ht="15.75" x14ac:dyDescent="0.25">
      <c r="A64" s="7" t="s">
        <v>118</v>
      </c>
      <c r="B64" s="7" t="s">
        <v>119</v>
      </c>
      <c r="C64" s="8">
        <v>3</v>
      </c>
      <c r="D64" s="8">
        <v>3</v>
      </c>
      <c r="E64">
        <v>7804.5039999999999</v>
      </c>
      <c r="F64">
        <v>0</v>
      </c>
      <c r="G64">
        <v>0</v>
      </c>
      <c r="H64">
        <v>2918.1930000000002</v>
      </c>
      <c r="I64">
        <v>0</v>
      </c>
      <c r="J64">
        <v>1870.4190000000001</v>
      </c>
      <c r="K64">
        <v>1072.739</v>
      </c>
      <c r="L64">
        <v>10472.441999999999</v>
      </c>
      <c r="M64">
        <v>0</v>
      </c>
      <c r="N64">
        <v>0</v>
      </c>
      <c r="O64">
        <v>0</v>
      </c>
      <c r="P64">
        <v>538.30100000000004</v>
      </c>
      <c r="Q64">
        <v>575.98599999999999</v>
      </c>
      <c r="R64">
        <v>210.54300000000001</v>
      </c>
      <c r="S64">
        <v>2901.471</v>
      </c>
      <c r="T64">
        <v>2059.4720000000002</v>
      </c>
      <c r="U64">
        <v>1520.866</v>
      </c>
      <c r="V64">
        <v>0</v>
      </c>
      <c r="W64">
        <v>0</v>
      </c>
      <c r="X64">
        <v>0</v>
      </c>
      <c r="Y64">
        <v>10155.302</v>
      </c>
      <c r="Z64">
        <v>0</v>
      </c>
      <c r="AA64">
        <v>380.096</v>
      </c>
      <c r="AB64">
        <v>0</v>
      </c>
      <c r="AC64">
        <v>993.86500000000001</v>
      </c>
      <c r="AD64">
        <v>0</v>
      </c>
      <c r="AE64">
        <v>3115.2429999999999</v>
      </c>
      <c r="AF64">
        <v>3912.6030000000001</v>
      </c>
      <c r="AG64">
        <v>0</v>
      </c>
      <c r="AH64">
        <v>0</v>
      </c>
    </row>
    <row r="65" spans="1:34" ht="15.75" x14ac:dyDescent="0.25">
      <c r="A65" s="7" t="s">
        <v>120</v>
      </c>
      <c r="B65" s="7" t="s">
        <v>121</v>
      </c>
      <c r="C65" s="8">
        <v>3</v>
      </c>
      <c r="D65" s="8">
        <v>3</v>
      </c>
      <c r="E65">
        <v>379.82499999999999</v>
      </c>
      <c r="F65">
        <v>0</v>
      </c>
      <c r="G65">
        <v>0</v>
      </c>
      <c r="H65">
        <v>0</v>
      </c>
      <c r="I65">
        <v>0</v>
      </c>
      <c r="J65">
        <v>39.514000000000003</v>
      </c>
      <c r="K65">
        <v>7.1449999999999996</v>
      </c>
      <c r="L65">
        <v>804.79100000000005</v>
      </c>
      <c r="M65">
        <v>0</v>
      </c>
      <c r="N65">
        <v>0</v>
      </c>
      <c r="O65">
        <v>0</v>
      </c>
      <c r="P65">
        <v>0</v>
      </c>
      <c r="Q65">
        <v>23.021999999999998</v>
      </c>
      <c r="R65">
        <v>0</v>
      </c>
      <c r="S65">
        <v>0</v>
      </c>
      <c r="T65">
        <v>28.58</v>
      </c>
      <c r="U65">
        <v>25.138999999999999</v>
      </c>
      <c r="V65">
        <v>0</v>
      </c>
      <c r="W65">
        <v>0</v>
      </c>
      <c r="X65">
        <v>0</v>
      </c>
      <c r="Y65">
        <v>154.23699999999999</v>
      </c>
      <c r="Z65">
        <v>0</v>
      </c>
      <c r="AA65">
        <v>6.06</v>
      </c>
      <c r="AB65">
        <v>0</v>
      </c>
      <c r="AC65">
        <v>38.225000000000001</v>
      </c>
      <c r="AD65">
        <v>0</v>
      </c>
      <c r="AE65">
        <v>52.924999999999997</v>
      </c>
      <c r="AF65">
        <v>233.15600000000001</v>
      </c>
      <c r="AG65">
        <v>0</v>
      </c>
      <c r="AH65">
        <v>0</v>
      </c>
    </row>
    <row r="66" spans="1:34" ht="15.75" x14ac:dyDescent="0.25">
      <c r="A66" s="7" t="s">
        <v>122</v>
      </c>
      <c r="B66" s="7" t="s">
        <v>123</v>
      </c>
      <c r="C66" s="8">
        <v>3</v>
      </c>
      <c r="D66" s="8">
        <v>3</v>
      </c>
      <c r="E66">
        <v>13039.03</v>
      </c>
      <c r="F66">
        <v>0</v>
      </c>
      <c r="G66">
        <v>0</v>
      </c>
      <c r="H66">
        <v>4298.4989999999998</v>
      </c>
      <c r="I66">
        <v>0</v>
      </c>
      <c r="J66">
        <v>2123.8490000000002</v>
      </c>
      <c r="K66">
        <v>1449.0989999999999</v>
      </c>
      <c r="L66">
        <v>17250.507000000001</v>
      </c>
      <c r="M66">
        <v>0</v>
      </c>
      <c r="N66">
        <v>0</v>
      </c>
      <c r="O66">
        <v>0</v>
      </c>
      <c r="P66">
        <v>1111.403</v>
      </c>
      <c r="Q66">
        <v>839.79100000000005</v>
      </c>
      <c r="R66">
        <v>292.67599999999999</v>
      </c>
      <c r="S66">
        <v>3094.6509999999998</v>
      </c>
      <c r="T66">
        <v>2424.2440000000001</v>
      </c>
      <c r="U66">
        <v>2924.5030000000002</v>
      </c>
      <c r="V66">
        <v>0</v>
      </c>
      <c r="W66">
        <v>0</v>
      </c>
      <c r="X66">
        <v>0</v>
      </c>
      <c r="Y66">
        <v>18417.228999999999</v>
      </c>
      <c r="Z66">
        <v>0</v>
      </c>
      <c r="AA66">
        <v>659.59400000000005</v>
      </c>
      <c r="AB66">
        <v>0</v>
      </c>
      <c r="AC66">
        <v>1834.2550000000001</v>
      </c>
      <c r="AD66">
        <v>0</v>
      </c>
      <c r="AE66">
        <v>5477.17</v>
      </c>
      <c r="AF66">
        <v>7730.9229999999998</v>
      </c>
      <c r="AG66">
        <v>0</v>
      </c>
      <c r="AH66">
        <v>0</v>
      </c>
    </row>
    <row r="67" spans="1:34" ht="15.75" x14ac:dyDescent="0.25">
      <c r="A67" s="7" t="s">
        <v>124</v>
      </c>
      <c r="B67" s="7" t="s">
        <v>125</v>
      </c>
      <c r="C67" s="8">
        <v>3</v>
      </c>
      <c r="D67" s="8">
        <v>3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</row>
    <row r="68" spans="1:34" ht="15.75" x14ac:dyDescent="0.25">
      <c r="A68" s="7" t="s">
        <v>126</v>
      </c>
      <c r="B68" s="7" t="s">
        <v>127</v>
      </c>
      <c r="C68" s="8">
        <v>3</v>
      </c>
      <c r="D68" s="8">
        <v>3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</row>
    <row r="69" spans="1:34" ht="15.75" x14ac:dyDescent="0.25">
      <c r="A69" s="7" t="s">
        <v>128</v>
      </c>
      <c r="B69" s="7" t="s">
        <v>129</v>
      </c>
      <c r="C69" s="8">
        <v>3</v>
      </c>
      <c r="D69" s="8">
        <v>3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</row>
    <row r="70" spans="1:34" ht="15.75" x14ac:dyDescent="0.25">
      <c r="A70" s="7" t="s">
        <v>130</v>
      </c>
      <c r="B70" s="7" t="s">
        <v>131</v>
      </c>
      <c r="C70" s="8">
        <v>3</v>
      </c>
      <c r="D70" s="8">
        <v>3</v>
      </c>
      <c r="E70">
        <v>4044.8829999999998</v>
      </c>
      <c r="F70">
        <v>0</v>
      </c>
      <c r="G70">
        <v>0</v>
      </c>
      <c r="H70">
        <v>1132.836</v>
      </c>
      <c r="I70">
        <v>0</v>
      </c>
      <c r="J70">
        <v>673.17600000000004</v>
      </c>
      <c r="K70">
        <v>270.14100000000002</v>
      </c>
      <c r="L70">
        <v>2791.328</v>
      </c>
      <c r="M70">
        <v>0</v>
      </c>
      <c r="N70">
        <v>0</v>
      </c>
      <c r="O70">
        <v>0</v>
      </c>
      <c r="P70">
        <v>292.69600000000003</v>
      </c>
      <c r="Q70">
        <v>275.86</v>
      </c>
      <c r="R70">
        <v>144.28700000000001</v>
      </c>
      <c r="S70">
        <v>1144.3630000000001</v>
      </c>
      <c r="T70">
        <v>1259.325</v>
      </c>
      <c r="U70">
        <v>609.178</v>
      </c>
      <c r="V70">
        <v>0</v>
      </c>
      <c r="W70">
        <v>0</v>
      </c>
      <c r="X70">
        <v>0</v>
      </c>
      <c r="Y70">
        <v>2314.172</v>
      </c>
      <c r="Z70">
        <v>0</v>
      </c>
      <c r="AA70">
        <v>181.28299999999999</v>
      </c>
      <c r="AB70">
        <v>0</v>
      </c>
      <c r="AC70">
        <v>474.33300000000003</v>
      </c>
      <c r="AD70">
        <v>0</v>
      </c>
      <c r="AE70">
        <v>0</v>
      </c>
      <c r="AF70">
        <v>1202.0219999999999</v>
      </c>
      <c r="AG70">
        <v>0</v>
      </c>
      <c r="AH70">
        <v>0</v>
      </c>
    </row>
    <row r="71" spans="1:34" ht="15.75" x14ac:dyDescent="0.25">
      <c r="A71" s="7" t="s">
        <v>132</v>
      </c>
      <c r="B71" s="7" t="s">
        <v>133</v>
      </c>
      <c r="C71" s="8">
        <v>3</v>
      </c>
      <c r="D71" s="8">
        <v>3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</row>
    <row r="72" spans="1:34" ht="15.75" x14ac:dyDescent="0.25">
      <c r="A72" s="7" t="s">
        <v>134</v>
      </c>
      <c r="B72" s="7" t="s">
        <v>135</v>
      </c>
      <c r="C72" s="8">
        <v>6</v>
      </c>
      <c r="D72" s="8">
        <v>6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1112.383</v>
      </c>
      <c r="AG72">
        <v>0</v>
      </c>
      <c r="AH72">
        <v>0</v>
      </c>
    </row>
    <row r="73" spans="1:34" ht="15.75" x14ac:dyDescent="0.25">
      <c r="A73" s="7" t="s">
        <v>136</v>
      </c>
      <c r="B73" s="7" t="s">
        <v>137</v>
      </c>
      <c r="C73" s="8">
        <v>6</v>
      </c>
      <c r="D73" s="8">
        <v>6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</row>
    <row r="74" spans="1:34" ht="15.75" x14ac:dyDescent="0.25">
      <c r="A74" s="7" t="s">
        <v>138</v>
      </c>
      <c r="B74" s="7" t="s">
        <v>139</v>
      </c>
      <c r="C74" s="8">
        <v>6</v>
      </c>
      <c r="D74" s="8">
        <v>6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</row>
    <row r="75" spans="1:34" ht="15.75" x14ac:dyDescent="0.25">
      <c r="A75" s="7" t="s">
        <v>140</v>
      </c>
      <c r="B75" s="7" t="s">
        <v>141</v>
      </c>
      <c r="C75" s="8">
        <v>6</v>
      </c>
      <c r="D75" s="8">
        <v>6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</row>
    <row r="76" spans="1:34" ht="15.75" x14ac:dyDescent="0.25">
      <c r="A76" s="7" t="s">
        <v>142</v>
      </c>
      <c r="B76" s="7" t="s">
        <v>143</v>
      </c>
      <c r="C76" s="8">
        <v>6</v>
      </c>
      <c r="D76" s="8">
        <v>6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</row>
    <row r="77" spans="1:34" ht="15.75" x14ac:dyDescent="0.25">
      <c r="A77" s="7" t="s">
        <v>144</v>
      </c>
      <c r="B77" s="7" t="s">
        <v>145</v>
      </c>
      <c r="C77" s="8">
        <v>6</v>
      </c>
      <c r="D77" s="8">
        <v>6</v>
      </c>
      <c r="E77">
        <v>852.928</v>
      </c>
      <c r="F77">
        <v>0</v>
      </c>
      <c r="G77">
        <v>0</v>
      </c>
      <c r="H77">
        <v>167.53899999999999</v>
      </c>
      <c r="I77">
        <v>0</v>
      </c>
      <c r="J77">
        <v>102.80800000000001</v>
      </c>
      <c r="K77">
        <v>22.846</v>
      </c>
      <c r="L77">
        <v>1069.9680000000001</v>
      </c>
      <c r="M77">
        <v>0</v>
      </c>
      <c r="N77">
        <v>0</v>
      </c>
      <c r="O77">
        <v>0</v>
      </c>
      <c r="P77">
        <v>0</v>
      </c>
      <c r="Q77">
        <v>64.730999999999995</v>
      </c>
      <c r="R77">
        <v>38.076999999999998</v>
      </c>
      <c r="S77">
        <v>0</v>
      </c>
      <c r="T77">
        <v>125.655</v>
      </c>
      <c r="U77">
        <v>121.84699999999999</v>
      </c>
      <c r="V77">
        <v>0</v>
      </c>
      <c r="W77">
        <v>0</v>
      </c>
      <c r="X77">
        <v>0</v>
      </c>
      <c r="Y77">
        <v>1050.9290000000001</v>
      </c>
      <c r="Z77">
        <v>0</v>
      </c>
      <c r="AA77">
        <v>30.462</v>
      </c>
      <c r="AB77">
        <v>0</v>
      </c>
      <c r="AC77">
        <v>186.578</v>
      </c>
      <c r="AD77">
        <v>0</v>
      </c>
      <c r="AE77">
        <v>0</v>
      </c>
      <c r="AF77">
        <v>0</v>
      </c>
      <c r="AG77">
        <v>0</v>
      </c>
      <c r="AH77">
        <v>0</v>
      </c>
    </row>
    <row r="78" spans="1:34" ht="15.75" x14ac:dyDescent="0.25">
      <c r="A78" s="7" t="s">
        <v>146</v>
      </c>
      <c r="B78" s="7" t="s">
        <v>147</v>
      </c>
      <c r="C78" s="8">
        <v>6</v>
      </c>
      <c r="D78" s="8">
        <v>6</v>
      </c>
      <c r="E78">
        <v>1098.895</v>
      </c>
      <c r="F78">
        <v>0</v>
      </c>
      <c r="G78">
        <v>0</v>
      </c>
      <c r="H78">
        <v>145.44800000000001</v>
      </c>
      <c r="I78">
        <v>0</v>
      </c>
      <c r="J78">
        <v>90.319000000000003</v>
      </c>
      <c r="K78">
        <v>17.056000000000001</v>
      </c>
      <c r="L78">
        <v>1402.7829999999999</v>
      </c>
      <c r="M78">
        <v>0</v>
      </c>
      <c r="N78">
        <v>0</v>
      </c>
      <c r="O78">
        <v>0</v>
      </c>
      <c r="P78">
        <v>0</v>
      </c>
      <c r="Q78">
        <v>54.183999999999997</v>
      </c>
      <c r="R78">
        <v>36.970999999999997</v>
      </c>
      <c r="S78">
        <v>0</v>
      </c>
      <c r="T78">
        <v>101.869</v>
      </c>
      <c r="U78">
        <v>82.978999999999999</v>
      </c>
      <c r="V78">
        <v>0</v>
      </c>
      <c r="W78">
        <v>0</v>
      </c>
      <c r="X78">
        <v>0</v>
      </c>
      <c r="Y78">
        <v>743.26099999999997</v>
      </c>
      <c r="Z78">
        <v>0</v>
      </c>
      <c r="AA78">
        <v>23.140999999999998</v>
      </c>
      <c r="AB78">
        <v>0</v>
      </c>
      <c r="AC78">
        <v>0</v>
      </c>
      <c r="AD78">
        <v>0</v>
      </c>
      <c r="AE78">
        <v>0</v>
      </c>
      <c r="AF78">
        <v>500.85300000000001</v>
      </c>
      <c r="AG78">
        <v>0</v>
      </c>
      <c r="AH78">
        <v>0</v>
      </c>
    </row>
    <row r="79" spans="1:34" ht="15.75" x14ac:dyDescent="0.25">
      <c r="A79" s="7" t="s">
        <v>148</v>
      </c>
      <c r="B79" s="7" t="s">
        <v>149</v>
      </c>
      <c r="C79" s="8">
        <v>6</v>
      </c>
      <c r="D79" s="8">
        <v>6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</row>
    <row r="80" spans="1:34" ht="15.75" x14ac:dyDescent="0.25">
      <c r="A80" s="7" t="s">
        <v>150</v>
      </c>
      <c r="B80" s="7" t="s">
        <v>151</v>
      </c>
      <c r="C80" s="8">
        <v>6</v>
      </c>
      <c r="D80" s="8">
        <v>6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</row>
    <row r="81" spans="1:34" ht="15.75" x14ac:dyDescent="0.25">
      <c r="A81" s="7" t="s">
        <v>152</v>
      </c>
      <c r="B81" s="7" t="s">
        <v>153</v>
      </c>
      <c r="C81" s="8">
        <v>6</v>
      </c>
      <c r="D81" s="8">
        <v>6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</row>
    <row r="82" spans="1:34" ht="15.75" x14ac:dyDescent="0.25">
      <c r="A82" s="7" t="s">
        <v>154</v>
      </c>
      <c r="B82" s="7" t="s">
        <v>155</v>
      </c>
      <c r="C82" s="8">
        <v>6</v>
      </c>
      <c r="D82" s="8">
        <v>6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</row>
    <row r="83" spans="1:34" ht="15.75" x14ac:dyDescent="0.25">
      <c r="A83" s="7" t="s">
        <v>156</v>
      </c>
      <c r="B83" s="7" t="s">
        <v>157</v>
      </c>
      <c r="C83" s="8">
        <v>6</v>
      </c>
      <c r="D83" s="8">
        <v>6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</row>
    <row r="84" spans="1:34" ht="15.75" x14ac:dyDescent="0.25">
      <c r="A84" s="7" t="s">
        <v>158</v>
      </c>
      <c r="B84" s="7" t="s">
        <v>159</v>
      </c>
      <c r="C84" s="8">
        <v>6</v>
      </c>
      <c r="D84" s="8">
        <v>6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</row>
    <row r="85" spans="1:34" ht="15.75" x14ac:dyDescent="0.25">
      <c r="A85" s="7" t="s">
        <v>160</v>
      </c>
      <c r="B85" s="7" t="s">
        <v>161</v>
      </c>
      <c r="C85" s="8">
        <v>6</v>
      </c>
      <c r="D85" s="8">
        <v>6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</row>
    <row r="86" spans="1:34" ht="15.75" x14ac:dyDescent="0.25">
      <c r="A86" s="7" t="s">
        <v>162</v>
      </c>
      <c r="B86" s="7" t="s">
        <v>163</v>
      </c>
      <c r="C86" s="8">
        <v>6</v>
      </c>
      <c r="D86" s="8">
        <v>6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</row>
    <row r="87" spans="1:34" ht="15.75" x14ac:dyDescent="0.25">
      <c r="A87" s="7" t="s">
        <v>164</v>
      </c>
      <c r="B87" s="7" t="s">
        <v>165</v>
      </c>
      <c r="C87" s="8">
        <v>6</v>
      </c>
      <c r="D87" s="8">
        <v>6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</row>
    <row r="88" spans="1:34" ht="15.75" x14ac:dyDescent="0.25">
      <c r="A88" s="7" t="s">
        <v>166</v>
      </c>
      <c r="B88" s="7" t="s">
        <v>167</v>
      </c>
      <c r="C88" s="8">
        <v>3</v>
      </c>
      <c r="D88" s="8">
        <v>3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</row>
    <row r="89" spans="1:34" ht="15.75" x14ac:dyDescent="0.25">
      <c r="A89" s="7" t="s">
        <v>168</v>
      </c>
      <c r="B89" s="7" t="s">
        <v>169</v>
      </c>
      <c r="C89" s="8">
        <v>3</v>
      </c>
      <c r="D89" s="8">
        <v>3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</row>
    <row r="90" spans="1:34" ht="15.75" x14ac:dyDescent="0.25">
      <c r="A90" s="7" t="s">
        <v>170</v>
      </c>
      <c r="B90" s="7" t="s">
        <v>171</v>
      </c>
      <c r="C90" s="8">
        <v>3</v>
      </c>
      <c r="D90" s="8">
        <v>3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</row>
    <row r="91" spans="1:34" ht="15.75" x14ac:dyDescent="0.25">
      <c r="A91" s="7" t="s">
        <v>172</v>
      </c>
      <c r="B91" s="7" t="s">
        <v>173</v>
      </c>
      <c r="C91" s="8">
        <v>3</v>
      </c>
      <c r="D91" s="8">
        <v>3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</row>
    <row r="92" spans="1:34" ht="15.75" x14ac:dyDescent="0.25">
      <c r="A92" s="7" t="s">
        <v>174</v>
      </c>
      <c r="B92" s="7" t="s">
        <v>175</v>
      </c>
      <c r="C92" s="8">
        <v>3</v>
      </c>
      <c r="D92" s="8">
        <v>3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</row>
    <row r="93" spans="1:34" ht="15.75" x14ac:dyDescent="0.25">
      <c r="A93" s="7" t="s">
        <v>176</v>
      </c>
      <c r="B93" s="7" t="s">
        <v>177</v>
      </c>
      <c r="C93" s="8">
        <v>3</v>
      </c>
      <c r="D93" s="8">
        <v>3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</row>
    <row r="94" spans="1:34" ht="15.75" x14ac:dyDescent="0.25">
      <c r="A94" s="7" t="s">
        <v>178</v>
      </c>
      <c r="B94" s="7" t="s">
        <v>179</v>
      </c>
      <c r="C94" s="8">
        <v>6</v>
      </c>
      <c r="D94" s="8">
        <v>6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</row>
    <row r="95" spans="1:34" ht="15.75" x14ac:dyDescent="0.25">
      <c r="A95" s="7" t="s">
        <v>180</v>
      </c>
      <c r="B95" s="7" t="s">
        <v>181</v>
      </c>
      <c r="C95" s="8">
        <v>6</v>
      </c>
      <c r="D95" s="8">
        <v>6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</row>
    <row r="96" spans="1:34" ht="15.75" x14ac:dyDescent="0.25">
      <c r="A96" s="7" t="s">
        <v>182</v>
      </c>
      <c r="B96" s="7" t="s">
        <v>183</v>
      </c>
      <c r="C96" s="8">
        <v>6</v>
      </c>
      <c r="D96" s="8">
        <v>6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</row>
    <row r="97" spans="1:34" ht="15.75" x14ac:dyDescent="0.25">
      <c r="A97" s="7" t="s">
        <v>184</v>
      </c>
      <c r="B97" s="7" t="s">
        <v>185</v>
      </c>
      <c r="C97" s="8">
        <v>6</v>
      </c>
      <c r="D97" s="8">
        <v>6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</row>
    <row r="98" spans="1:34" ht="15.75" x14ac:dyDescent="0.25">
      <c r="A98" s="7" t="s">
        <v>186</v>
      </c>
      <c r="B98" s="7" t="s">
        <v>187</v>
      </c>
      <c r="C98" s="8">
        <v>6</v>
      </c>
      <c r="D98" s="8">
        <v>6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</row>
    <row r="99" spans="1:34" ht="15.75" x14ac:dyDescent="0.25">
      <c r="A99" s="7" t="s">
        <v>188</v>
      </c>
      <c r="B99" s="7" t="s">
        <v>189</v>
      </c>
      <c r="C99" s="8">
        <v>6</v>
      </c>
      <c r="D99" s="8">
        <v>6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</row>
    <row r="100" spans="1:34" ht="15.75" x14ac:dyDescent="0.25">
      <c r="A100" s="7" t="s">
        <v>190</v>
      </c>
      <c r="B100" s="7" t="s">
        <v>191</v>
      </c>
      <c r="C100" s="8">
        <v>6</v>
      </c>
      <c r="D100" s="8">
        <v>6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</row>
    <row r="101" spans="1:34" ht="15.75" x14ac:dyDescent="0.25">
      <c r="A101" s="7" t="s">
        <v>192</v>
      </c>
      <c r="B101" s="7" t="s">
        <v>193</v>
      </c>
      <c r="C101" s="8">
        <v>6</v>
      </c>
      <c r="D101" s="8">
        <v>6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</row>
    <row r="102" spans="1:34" ht="15.75" x14ac:dyDescent="0.25">
      <c r="A102" s="7" t="s">
        <v>194</v>
      </c>
      <c r="B102" s="7" t="s">
        <v>195</v>
      </c>
      <c r="C102" s="8">
        <v>4</v>
      </c>
      <c r="D102" s="8">
        <v>4</v>
      </c>
      <c r="E102">
        <v>0</v>
      </c>
      <c r="F102">
        <v>0</v>
      </c>
      <c r="G102">
        <v>19641.952000000001</v>
      </c>
      <c r="H102">
        <v>5858.4840000000004</v>
      </c>
      <c r="I102">
        <v>0</v>
      </c>
      <c r="J102">
        <v>2547.4209999999998</v>
      </c>
      <c r="K102">
        <v>1756.7560000000001</v>
      </c>
      <c r="L102">
        <v>513.12</v>
      </c>
      <c r="M102">
        <v>0</v>
      </c>
      <c r="N102">
        <v>25180.013999999999</v>
      </c>
      <c r="O102">
        <v>0</v>
      </c>
      <c r="P102">
        <v>1324.1590000000001</v>
      </c>
      <c r="Q102">
        <v>211.38399999999999</v>
      </c>
      <c r="R102">
        <v>462.22500000000002</v>
      </c>
      <c r="S102">
        <v>4773.585</v>
      </c>
      <c r="T102">
        <v>4926.9780000000001</v>
      </c>
      <c r="U102">
        <v>1257.5219999999999</v>
      </c>
      <c r="V102">
        <v>7577.3209999999999</v>
      </c>
      <c r="W102">
        <v>0</v>
      </c>
      <c r="X102">
        <v>0</v>
      </c>
      <c r="Y102">
        <v>17762.386999999999</v>
      </c>
      <c r="Z102">
        <v>2357.8090000000002</v>
      </c>
      <c r="AA102">
        <v>1055.29</v>
      </c>
      <c r="AB102">
        <v>0</v>
      </c>
      <c r="AC102">
        <v>126.021</v>
      </c>
      <c r="AD102">
        <v>404.41899999999998</v>
      </c>
      <c r="AE102">
        <v>17237.545999999998</v>
      </c>
      <c r="AF102">
        <v>9665.6029999999992</v>
      </c>
      <c r="AG102">
        <v>0</v>
      </c>
      <c r="AH102">
        <v>0</v>
      </c>
    </row>
    <row r="103" spans="1:34" ht="15.75" x14ac:dyDescent="0.25">
      <c r="A103" s="7" t="s">
        <v>196</v>
      </c>
      <c r="B103" s="7" t="s">
        <v>197</v>
      </c>
      <c r="C103" s="8">
        <v>4</v>
      </c>
      <c r="D103" s="8">
        <v>4</v>
      </c>
      <c r="E103">
        <v>0</v>
      </c>
      <c r="F103">
        <v>0</v>
      </c>
      <c r="G103">
        <v>9461.7829999999994</v>
      </c>
      <c r="H103">
        <v>2175.0050000000001</v>
      </c>
      <c r="I103">
        <v>0</v>
      </c>
      <c r="J103">
        <v>603.01</v>
      </c>
      <c r="K103">
        <v>942.67899999999997</v>
      </c>
      <c r="L103">
        <v>0</v>
      </c>
      <c r="M103">
        <v>0</v>
      </c>
      <c r="N103">
        <v>9320</v>
      </c>
      <c r="O103">
        <v>0</v>
      </c>
      <c r="P103">
        <v>462.596</v>
      </c>
      <c r="Q103">
        <v>125.036</v>
      </c>
      <c r="R103">
        <v>135.65199999999999</v>
      </c>
      <c r="S103">
        <v>1188.1369999999999</v>
      </c>
      <c r="T103">
        <v>1462.4639999999999</v>
      </c>
      <c r="U103">
        <v>139.43</v>
      </c>
      <c r="V103">
        <v>5143.402</v>
      </c>
      <c r="W103">
        <v>0</v>
      </c>
      <c r="X103">
        <v>0</v>
      </c>
      <c r="Y103">
        <v>5692.0820000000003</v>
      </c>
      <c r="Z103">
        <v>997.40099999999995</v>
      </c>
      <c r="AA103">
        <v>317.31099999999998</v>
      </c>
      <c r="AB103">
        <v>0</v>
      </c>
      <c r="AC103">
        <v>0</v>
      </c>
      <c r="AD103">
        <v>243.80600000000001</v>
      </c>
      <c r="AE103">
        <v>7424.4139999999998</v>
      </c>
      <c r="AF103">
        <v>3033.1190000000001</v>
      </c>
      <c r="AG103">
        <v>0</v>
      </c>
      <c r="AH103">
        <v>0</v>
      </c>
    </row>
    <row r="104" spans="1:34" ht="15.75" x14ac:dyDescent="0.25">
      <c r="A104" s="7" t="s">
        <v>198</v>
      </c>
      <c r="B104" s="7" t="s">
        <v>199</v>
      </c>
      <c r="C104" s="8">
        <v>4</v>
      </c>
      <c r="D104" s="8">
        <v>4</v>
      </c>
      <c r="E104">
        <v>346.47300000000001</v>
      </c>
      <c r="F104">
        <v>0</v>
      </c>
      <c r="G104">
        <v>916.87300000000005</v>
      </c>
      <c r="H104">
        <v>874.81</v>
      </c>
      <c r="I104">
        <v>0</v>
      </c>
      <c r="J104">
        <v>271.738</v>
      </c>
      <c r="K104">
        <v>326.66800000000001</v>
      </c>
      <c r="L104">
        <v>370.83199999999999</v>
      </c>
      <c r="M104">
        <v>0</v>
      </c>
      <c r="N104">
        <v>5090.8940000000002</v>
      </c>
      <c r="O104">
        <v>0</v>
      </c>
      <c r="P104">
        <v>431.13799999999998</v>
      </c>
      <c r="Q104">
        <v>90.876000000000005</v>
      </c>
      <c r="R104">
        <v>169.9</v>
      </c>
      <c r="S104">
        <v>458.49400000000003</v>
      </c>
      <c r="T104">
        <v>1300.2539999999999</v>
      </c>
      <c r="U104">
        <v>172.85599999999999</v>
      </c>
      <c r="V104">
        <v>1836.37</v>
      </c>
      <c r="W104">
        <v>0</v>
      </c>
      <c r="X104">
        <v>0</v>
      </c>
      <c r="Y104">
        <v>2776.9520000000002</v>
      </c>
      <c r="Z104">
        <v>534.62800000000004</v>
      </c>
      <c r="AA104">
        <v>151.47</v>
      </c>
      <c r="AB104">
        <v>0</v>
      </c>
      <c r="AC104">
        <v>53.628</v>
      </c>
      <c r="AD104">
        <v>194.26300000000001</v>
      </c>
      <c r="AE104">
        <v>0</v>
      </c>
      <c r="AF104">
        <v>605</v>
      </c>
      <c r="AG104">
        <v>0</v>
      </c>
      <c r="AH104">
        <v>0</v>
      </c>
    </row>
    <row r="105" spans="1:34" ht="15.75" x14ac:dyDescent="0.25">
      <c r="A105" s="7" t="s">
        <v>200</v>
      </c>
      <c r="B105" s="7" t="s">
        <v>201</v>
      </c>
      <c r="C105" s="8">
        <v>4</v>
      </c>
      <c r="D105" s="8">
        <v>4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</row>
    <row r="106" spans="1:34" ht="15.75" x14ac:dyDescent="0.25">
      <c r="A106" s="7" t="s">
        <v>202</v>
      </c>
      <c r="B106" s="7" t="s">
        <v>203</v>
      </c>
      <c r="C106" s="8">
        <v>4</v>
      </c>
      <c r="D106" s="8">
        <v>4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</row>
    <row r="107" spans="1:34" ht="15.75" x14ac:dyDescent="0.25">
      <c r="A107" s="7" t="s">
        <v>204</v>
      </c>
      <c r="B107" s="7" t="s">
        <v>205</v>
      </c>
      <c r="C107" s="8">
        <v>4</v>
      </c>
      <c r="D107" s="8">
        <v>4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</row>
    <row r="108" spans="1:34" ht="15.75" x14ac:dyDescent="0.25">
      <c r="A108" s="7" t="s">
        <v>206</v>
      </c>
      <c r="B108" s="7" t="s">
        <v>207</v>
      </c>
      <c r="C108" s="8">
        <v>6</v>
      </c>
      <c r="D108" s="8">
        <v>6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</row>
    <row r="109" spans="1:34" ht="15.75" x14ac:dyDescent="0.25">
      <c r="A109" s="7" t="s">
        <v>208</v>
      </c>
      <c r="B109" s="7" t="s">
        <v>209</v>
      </c>
      <c r="C109" s="8">
        <v>4</v>
      </c>
      <c r="D109" s="8">
        <v>4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625.6</v>
      </c>
      <c r="AG109">
        <v>0</v>
      </c>
      <c r="AH109">
        <v>0</v>
      </c>
    </row>
    <row r="110" spans="1:34" ht="15.75" x14ac:dyDescent="0.25">
      <c r="A110" s="7" t="s">
        <v>210</v>
      </c>
      <c r="B110" s="7" t="s">
        <v>211</v>
      </c>
      <c r="C110" s="8">
        <v>4</v>
      </c>
      <c r="D110" s="8">
        <v>4</v>
      </c>
      <c r="E110">
        <v>0</v>
      </c>
      <c r="F110">
        <v>0</v>
      </c>
      <c r="G110">
        <v>0</v>
      </c>
      <c r="H110">
        <v>2529.5749999999998</v>
      </c>
      <c r="I110">
        <v>0</v>
      </c>
      <c r="J110">
        <v>379.637</v>
      </c>
      <c r="K110">
        <v>398.322</v>
      </c>
      <c r="L110">
        <v>0</v>
      </c>
      <c r="M110">
        <v>0</v>
      </c>
      <c r="N110">
        <v>0</v>
      </c>
      <c r="O110">
        <v>0</v>
      </c>
      <c r="P110">
        <v>116.179</v>
      </c>
      <c r="Q110">
        <v>76.417000000000002</v>
      </c>
      <c r="R110">
        <v>153.59</v>
      </c>
      <c r="S110">
        <v>1358.32</v>
      </c>
      <c r="T110">
        <v>1721.0650000000001</v>
      </c>
      <c r="U110">
        <v>245.82499999999999</v>
      </c>
      <c r="V110">
        <v>1888.41</v>
      </c>
      <c r="W110">
        <v>0</v>
      </c>
      <c r="X110">
        <v>0</v>
      </c>
      <c r="Y110">
        <v>2883.2020000000002</v>
      </c>
      <c r="Z110">
        <v>810.63599999999997</v>
      </c>
      <c r="AA110">
        <v>0</v>
      </c>
      <c r="AB110">
        <v>0</v>
      </c>
      <c r="AC110">
        <v>0</v>
      </c>
      <c r="AD110">
        <v>271.85399999999998</v>
      </c>
      <c r="AE110">
        <v>1146.3879999999999</v>
      </c>
      <c r="AF110">
        <v>1824.3620000000001</v>
      </c>
      <c r="AG110">
        <v>0</v>
      </c>
      <c r="AH110">
        <v>0</v>
      </c>
    </row>
    <row r="111" spans="1:34" ht="15.75" x14ac:dyDescent="0.25">
      <c r="A111" s="7" t="s">
        <v>212</v>
      </c>
      <c r="B111" s="7" t="s">
        <v>213</v>
      </c>
      <c r="C111" s="8">
        <v>4</v>
      </c>
      <c r="D111" s="8">
        <v>4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</row>
    <row r="112" spans="1:34" ht="15.75" x14ac:dyDescent="0.25">
      <c r="A112" s="7" t="s">
        <v>214</v>
      </c>
      <c r="B112" s="7" t="s">
        <v>215</v>
      </c>
      <c r="C112" s="8">
        <v>6</v>
      </c>
      <c r="D112" s="8">
        <v>6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</row>
    <row r="113" spans="1:34" ht="15.75" x14ac:dyDescent="0.25">
      <c r="A113" s="7" t="s">
        <v>216</v>
      </c>
      <c r="B113" s="7" t="s">
        <v>217</v>
      </c>
      <c r="C113" s="8">
        <v>6</v>
      </c>
      <c r="D113" s="8">
        <v>6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</row>
    <row r="114" spans="1:34" ht="15.75" x14ac:dyDescent="0.25">
      <c r="A114" s="7" t="s">
        <v>218</v>
      </c>
      <c r="B114" s="7" t="s">
        <v>219</v>
      </c>
      <c r="C114" s="8">
        <v>4</v>
      </c>
      <c r="D114" s="8">
        <v>4</v>
      </c>
      <c r="E114">
        <v>3257.08</v>
      </c>
      <c r="F114">
        <v>0</v>
      </c>
      <c r="G114">
        <v>30170.702000000001</v>
      </c>
      <c r="H114">
        <v>615.11800000000005</v>
      </c>
      <c r="I114">
        <v>0</v>
      </c>
      <c r="J114">
        <v>0</v>
      </c>
      <c r="K114">
        <v>130.94800000000001</v>
      </c>
      <c r="L114">
        <v>2428.9839999999999</v>
      </c>
      <c r="M114">
        <v>0</v>
      </c>
      <c r="N114">
        <v>33349.813000000002</v>
      </c>
      <c r="O114">
        <v>0</v>
      </c>
      <c r="P114">
        <v>607.89499999999998</v>
      </c>
      <c r="Q114">
        <v>0</v>
      </c>
      <c r="R114">
        <v>0</v>
      </c>
      <c r="S114">
        <v>1131.096</v>
      </c>
      <c r="T114">
        <v>529.75800000000004</v>
      </c>
      <c r="U114">
        <v>0</v>
      </c>
      <c r="V114">
        <v>4459.116</v>
      </c>
      <c r="W114">
        <v>0</v>
      </c>
      <c r="X114">
        <v>1603.259</v>
      </c>
      <c r="Y114">
        <v>8029.6409999999996</v>
      </c>
      <c r="Z114">
        <v>131.87899999999999</v>
      </c>
      <c r="AA114">
        <v>270.68900000000002</v>
      </c>
      <c r="AB114">
        <v>0</v>
      </c>
      <c r="AC114">
        <v>0</v>
      </c>
      <c r="AD114">
        <v>615.91800000000001</v>
      </c>
      <c r="AE114">
        <v>7045.5630000000001</v>
      </c>
      <c r="AF114">
        <v>0</v>
      </c>
      <c r="AG114">
        <v>0</v>
      </c>
      <c r="AH114">
        <v>0</v>
      </c>
    </row>
    <row r="115" spans="1:34" ht="15.75" x14ac:dyDescent="0.25">
      <c r="A115" s="7" t="s">
        <v>220</v>
      </c>
      <c r="B115" s="7" t="s">
        <v>221</v>
      </c>
      <c r="C115" s="8">
        <v>4</v>
      </c>
      <c r="D115" s="8">
        <v>4</v>
      </c>
      <c r="E115">
        <v>5847.9229999999998</v>
      </c>
      <c r="F115">
        <v>51589.366000000002</v>
      </c>
      <c r="G115">
        <v>0</v>
      </c>
      <c r="H115">
        <v>15866.620999999999</v>
      </c>
      <c r="I115">
        <v>0</v>
      </c>
      <c r="J115">
        <v>5631.585</v>
      </c>
      <c r="K115">
        <v>5944.4390000000003</v>
      </c>
      <c r="L115">
        <v>6714.12</v>
      </c>
      <c r="M115">
        <v>74275.486000000004</v>
      </c>
      <c r="N115">
        <v>0</v>
      </c>
      <c r="O115">
        <v>0</v>
      </c>
      <c r="P115">
        <v>4526.3680000000004</v>
      </c>
      <c r="Q115">
        <v>644.36300000000006</v>
      </c>
      <c r="R115">
        <v>1156.624</v>
      </c>
      <c r="S115">
        <v>13051.700999999999</v>
      </c>
      <c r="T115">
        <v>7934.0640000000003</v>
      </c>
      <c r="U115">
        <v>3073.0790000000002</v>
      </c>
      <c r="V115">
        <v>34250.589999999997</v>
      </c>
      <c r="W115">
        <v>27157.061000000002</v>
      </c>
      <c r="X115">
        <v>2007.9860000000001</v>
      </c>
      <c r="Y115">
        <v>46219.273999999998</v>
      </c>
      <c r="Z115">
        <v>25909.317999999999</v>
      </c>
      <c r="AA115">
        <v>3061.944</v>
      </c>
      <c r="AB115">
        <v>29634.15</v>
      </c>
      <c r="AC115">
        <v>883.57</v>
      </c>
      <c r="AD115">
        <v>2471.3870000000002</v>
      </c>
      <c r="AE115">
        <v>22556.616999999998</v>
      </c>
      <c r="AF115">
        <v>19620.240000000002</v>
      </c>
      <c r="AG115">
        <v>0</v>
      </c>
      <c r="AH115">
        <v>0</v>
      </c>
    </row>
    <row r="116" spans="1:34" ht="15.75" x14ac:dyDescent="0.25">
      <c r="A116" s="7" t="s">
        <v>222</v>
      </c>
      <c r="B116" s="7" t="s">
        <v>223</v>
      </c>
      <c r="C116" s="8">
        <v>4</v>
      </c>
      <c r="D116" s="8">
        <v>3</v>
      </c>
      <c r="E116">
        <v>4312.3680000000004</v>
      </c>
      <c r="F116">
        <v>0</v>
      </c>
      <c r="G116">
        <v>0</v>
      </c>
      <c r="H116">
        <v>1075.68</v>
      </c>
      <c r="I116">
        <v>0</v>
      </c>
      <c r="J116">
        <v>2940.933</v>
      </c>
      <c r="K116">
        <v>571.77499999999998</v>
      </c>
      <c r="L116">
        <v>9139.5390000000007</v>
      </c>
      <c r="M116">
        <v>0</v>
      </c>
      <c r="N116">
        <v>0</v>
      </c>
      <c r="O116">
        <v>0</v>
      </c>
      <c r="P116">
        <v>6927.12</v>
      </c>
      <c r="Q116">
        <v>713.178</v>
      </c>
      <c r="R116">
        <v>0</v>
      </c>
      <c r="S116">
        <v>299.77499999999998</v>
      </c>
      <c r="T116">
        <v>55.533999999999999</v>
      </c>
      <c r="U116">
        <v>5648.3019999999997</v>
      </c>
      <c r="V116">
        <v>0</v>
      </c>
      <c r="W116">
        <v>0</v>
      </c>
      <c r="X116">
        <v>4180.1610000000001</v>
      </c>
      <c r="Y116">
        <v>65345.101000000002</v>
      </c>
      <c r="Z116">
        <v>0</v>
      </c>
      <c r="AA116">
        <v>383.32299999999998</v>
      </c>
      <c r="AB116">
        <v>0</v>
      </c>
      <c r="AC116">
        <v>548.54499999999996</v>
      </c>
      <c r="AD116">
        <v>0</v>
      </c>
      <c r="AE116">
        <v>18528.127</v>
      </c>
      <c r="AF116">
        <v>0</v>
      </c>
      <c r="AG116">
        <v>0</v>
      </c>
      <c r="AH116">
        <v>0</v>
      </c>
    </row>
    <row r="117" spans="1:34" ht="15.75" x14ac:dyDescent="0.25">
      <c r="A117" s="7" t="s">
        <v>224</v>
      </c>
      <c r="B117" s="7" t="s">
        <v>225</v>
      </c>
      <c r="C117" s="8">
        <v>4</v>
      </c>
      <c r="D117" s="8">
        <v>3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</row>
    <row r="118" spans="1:34" ht="15.75" x14ac:dyDescent="0.25">
      <c r="A118" s="7" t="s">
        <v>226</v>
      </c>
      <c r="B118" s="7" t="s">
        <v>227</v>
      </c>
      <c r="C118" s="8">
        <v>4</v>
      </c>
      <c r="D118" s="8">
        <v>4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</row>
    <row r="119" spans="1:34" ht="15.75" x14ac:dyDescent="0.25">
      <c r="A119" s="7" t="s">
        <v>228</v>
      </c>
      <c r="B119" s="7" t="s">
        <v>229</v>
      </c>
      <c r="C119" s="8">
        <v>4</v>
      </c>
      <c r="D119" s="8">
        <v>6</v>
      </c>
      <c r="E119">
        <v>0</v>
      </c>
      <c r="F119">
        <v>0</v>
      </c>
      <c r="G119">
        <v>662.65899999999999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</row>
    <row r="120" spans="1:34" ht="15.75" x14ac:dyDescent="0.25">
      <c r="A120" s="7" t="s">
        <v>230</v>
      </c>
      <c r="B120" s="7" t="s">
        <v>231</v>
      </c>
      <c r="C120" s="8">
        <v>4</v>
      </c>
      <c r="D120" s="8">
        <v>4</v>
      </c>
      <c r="E120">
        <v>2080.66</v>
      </c>
      <c r="F120">
        <v>39534.580999999998</v>
      </c>
      <c r="G120">
        <v>0</v>
      </c>
      <c r="H120">
        <v>3332.2260000000001</v>
      </c>
      <c r="I120">
        <v>0</v>
      </c>
      <c r="J120">
        <v>1280.6949999999999</v>
      </c>
      <c r="K120">
        <v>925.92200000000003</v>
      </c>
      <c r="L120">
        <v>2312.511</v>
      </c>
      <c r="M120">
        <v>53849.624000000003</v>
      </c>
      <c r="N120">
        <v>0</v>
      </c>
      <c r="O120">
        <v>0</v>
      </c>
      <c r="P120">
        <v>1136.433</v>
      </c>
      <c r="Q120">
        <v>265.24900000000002</v>
      </c>
      <c r="R120">
        <v>390.25400000000002</v>
      </c>
      <c r="S120">
        <v>3847.1689999999999</v>
      </c>
      <c r="T120">
        <v>4579.7929999999997</v>
      </c>
      <c r="U120">
        <v>572.01199999999994</v>
      </c>
      <c r="V120">
        <v>5944.77</v>
      </c>
      <c r="W120">
        <v>13749.341</v>
      </c>
      <c r="X120">
        <v>1254.674</v>
      </c>
      <c r="Y120">
        <v>5811.1289999999999</v>
      </c>
      <c r="Z120">
        <v>6106.5029999999997</v>
      </c>
      <c r="AA120">
        <v>543.98500000000001</v>
      </c>
      <c r="AB120">
        <v>0</v>
      </c>
      <c r="AC120">
        <v>59.267000000000003</v>
      </c>
      <c r="AD120">
        <v>313.05200000000002</v>
      </c>
      <c r="AE120">
        <v>5866.8440000000001</v>
      </c>
      <c r="AF120">
        <v>12599.553</v>
      </c>
      <c r="AG120">
        <v>0</v>
      </c>
      <c r="AH120">
        <v>0</v>
      </c>
    </row>
    <row r="121" spans="1:34" ht="15.75" x14ac:dyDescent="0.25">
      <c r="A121" s="7" t="s">
        <v>232</v>
      </c>
      <c r="B121" s="7" t="s">
        <v>233</v>
      </c>
      <c r="C121" s="8">
        <v>4</v>
      </c>
      <c r="D121" s="8">
        <v>3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584.77499999999998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1639.2739999999999</v>
      </c>
      <c r="AG121">
        <v>0</v>
      </c>
      <c r="AH121">
        <v>0</v>
      </c>
    </row>
    <row r="122" spans="1:34" ht="15.75" x14ac:dyDescent="0.25">
      <c r="A122" s="7" t="s">
        <v>234</v>
      </c>
      <c r="B122" s="7" t="s">
        <v>235</v>
      </c>
      <c r="C122" s="8">
        <v>4</v>
      </c>
      <c r="D122" s="8">
        <v>4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</row>
    <row r="123" spans="1:34" ht="15.75" x14ac:dyDescent="0.25">
      <c r="A123" s="7" t="s">
        <v>228</v>
      </c>
      <c r="B123" s="7" t="s">
        <v>236</v>
      </c>
      <c r="C123" s="8">
        <v>4</v>
      </c>
      <c r="D123" s="8">
        <v>6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</row>
    <row r="124" spans="1:34" ht="15.75" x14ac:dyDescent="0.25">
      <c r="A124" s="7" t="s">
        <v>237</v>
      </c>
      <c r="B124" s="7" t="s">
        <v>238</v>
      </c>
      <c r="C124" s="8">
        <v>4</v>
      </c>
      <c r="D124" s="8">
        <v>4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41.222999999999999</v>
      </c>
      <c r="AE124">
        <v>0</v>
      </c>
      <c r="AF124">
        <v>0</v>
      </c>
      <c r="AG124">
        <v>0</v>
      </c>
      <c r="AH124">
        <v>0</v>
      </c>
    </row>
    <row r="125" spans="1:34" ht="15.75" x14ac:dyDescent="0.25">
      <c r="A125" s="7" t="s">
        <v>239</v>
      </c>
      <c r="B125" s="7" t="s">
        <v>240</v>
      </c>
      <c r="C125" s="8">
        <v>4</v>
      </c>
      <c r="D125" s="8">
        <v>3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</row>
    <row r="126" spans="1:34" ht="15.75" x14ac:dyDescent="0.25">
      <c r="A126" s="7" t="s">
        <v>241</v>
      </c>
      <c r="B126" s="7" t="s">
        <v>242</v>
      </c>
      <c r="C126" s="8">
        <v>2</v>
      </c>
      <c r="D126" s="8">
        <v>2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</row>
    <row r="127" spans="1:34" ht="15.75" x14ac:dyDescent="0.25">
      <c r="A127" s="7" t="s">
        <v>243</v>
      </c>
      <c r="B127" s="7" t="s">
        <v>244</v>
      </c>
      <c r="C127" s="8">
        <v>4</v>
      </c>
      <c r="D127" s="8">
        <v>4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</row>
    <row r="128" spans="1:34" ht="15.75" x14ac:dyDescent="0.25">
      <c r="A128" s="7" t="s">
        <v>245</v>
      </c>
      <c r="B128" s="7" t="s">
        <v>246</v>
      </c>
      <c r="C128" s="8">
        <v>4</v>
      </c>
      <c r="D128" s="8">
        <v>6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</row>
    <row r="129" spans="1:34" ht="15.75" x14ac:dyDescent="0.25">
      <c r="A129" s="7" t="s">
        <v>247</v>
      </c>
      <c r="B129" s="7" t="s">
        <v>248</v>
      </c>
      <c r="C129" s="8">
        <v>6</v>
      </c>
      <c r="D129" s="8">
        <v>6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</row>
    <row r="130" spans="1:34" ht="15.75" x14ac:dyDescent="0.25">
      <c r="A130" s="7" t="s">
        <v>249</v>
      </c>
      <c r="B130" s="7" t="s">
        <v>250</v>
      </c>
      <c r="C130" s="8">
        <v>6</v>
      </c>
      <c r="D130" s="8">
        <v>6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</row>
    <row r="131" spans="1:34" ht="15.75" x14ac:dyDescent="0.25">
      <c r="A131" s="7" t="s">
        <v>251</v>
      </c>
      <c r="B131" s="7" t="s">
        <v>252</v>
      </c>
      <c r="C131" s="8">
        <v>6</v>
      </c>
      <c r="D131" s="8">
        <v>6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</row>
    <row r="132" spans="1:34" ht="15.75" x14ac:dyDescent="0.25">
      <c r="A132" s="7" t="s">
        <v>253</v>
      </c>
      <c r="B132" s="7" t="s">
        <v>254</v>
      </c>
      <c r="C132" s="8">
        <v>6</v>
      </c>
      <c r="D132" s="8">
        <v>6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</row>
    <row r="133" spans="1:34" ht="15.75" x14ac:dyDescent="0.25">
      <c r="A133" s="7" t="s">
        <v>255</v>
      </c>
      <c r="B133" s="7" t="s">
        <v>256</v>
      </c>
      <c r="C133" s="8">
        <v>6</v>
      </c>
      <c r="D133" s="8">
        <v>6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</row>
    <row r="134" spans="1:34" ht="15.75" x14ac:dyDescent="0.25">
      <c r="A134" s="7" t="s">
        <v>257</v>
      </c>
      <c r="B134" s="7" t="s">
        <v>258</v>
      </c>
      <c r="C134" s="8">
        <v>6</v>
      </c>
      <c r="D134" s="8">
        <v>6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</row>
    <row r="135" spans="1:34" ht="15.75" x14ac:dyDescent="0.25">
      <c r="A135" s="7" t="s">
        <v>259</v>
      </c>
      <c r="B135" s="7" t="s">
        <v>260</v>
      </c>
      <c r="C135" s="8">
        <v>6</v>
      </c>
      <c r="D135" s="8">
        <v>6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</row>
    <row r="136" spans="1:34" ht="15.75" x14ac:dyDescent="0.25">
      <c r="A136" s="7" t="s">
        <v>261</v>
      </c>
      <c r="B136" s="7" t="s">
        <v>262</v>
      </c>
      <c r="C136" s="8">
        <v>6</v>
      </c>
      <c r="D136" s="8">
        <v>6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</row>
    <row r="137" spans="1:34" ht="15.75" x14ac:dyDescent="0.25">
      <c r="A137" s="7" t="s">
        <v>263</v>
      </c>
      <c r="B137" s="7" t="s">
        <v>264</v>
      </c>
      <c r="C137" s="8">
        <v>4</v>
      </c>
      <c r="D137" s="8">
        <v>4</v>
      </c>
      <c r="E137">
        <v>0</v>
      </c>
      <c r="F137">
        <v>0</v>
      </c>
      <c r="G137">
        <v>0</v>
      </c>
      <c r="H137">
        <v>6.085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5.0709999999999997</v>
      </c>
      <c r="T137">
        <v>5.0709999999999997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</row>
    <row r="138" spans="1:34" ht="15.75" x14ac:dyDescent="0.25">
      <c r="A138" s="7" t="s">
        <v>265</v>
      </c>
      <c r="B138" s="7" t="s">
        <v>266</v>
      </c>
      <c r="C138" s="8">
        <v>6</v>
      </c>
      <c r="D138" s="8">
        <v>6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</row>
    <row r="139" spans="1:34" ht="15.75" x14ac:dyDescent="0.25">
      <c r="A139" s="7" t="s">
        <v>267</v>
      </c>
      <c r="B139" s="7" t="s">
        <v>268</v>
      </c>
      <c r="C139" s="8">
        <v>4</v>
      </c>
      <c r="D139" s="8">
        <v>4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</row>
    <row r="140" spans="1:34" ht="15.75" x14ac:dyDescent="0.25">
      <c r="A140" s="7" t="s">
        <v>269</v>
      </c>
      <c r="B140" s="7" t="s">
        <v>270</v>
      </c>
      <c r="C140" s="8">
        <v>6</v>
      </c>
      <c r="D140" s="8">
        <v>6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</row>
    <row r="141" spans="1:34" ht="15.75" x14ac:dyDescent="0.25">
      <c r="A141" s="7" t="s">
        <v>271</v>
      </c>
      <c r="B141" s="7" t="s">
        <v>272</v>
      </c>
      <c r="C141" s="8">
        <v>4</v>
      </c>
      <c r="D141" s="8">
        <v>4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</row>
    <row r="142" spans="1:34" ht="15.75" x14ac:dyDescent="0.25">
      <c r="A142" s="7" t="s">
        <v>273</v>
      </c>
      <c r="B142" s="7" t="s">
        <v>274</v>
      </c>
      <c r="C142" s="8">
        <v>6</v>
      </c>
      <c r="D142" s="8">
        <v>6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</row>
    <row r="143" spans="1:34" ht="15.75" x14ac:dyDescent="0.25">
      <c r="A143" s="7" t="s">
        <v>275</v>
      </c>
      <c r="B143" s="7" t="s">
        <v>276</v>
      </c>
      <c r="C143" s="8">
        <v>6</v>
      </c>
      <c r="D143" s="8">
        <v>6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</row>
    <row r="144" spans="1:34" ht="15.75" x14ac:dyDescent="0.25">
      <c r="A144" s="7" t="s">
        <v>277</v>
      </c>
      <c r="B144" s="7" t="s">
        <v>278</v>
      </c>
      <c r="C144" s="8">
        <v>6</v>
      </c>
      <c r="D144" s="8">
        <v>6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</row>
    <row r="145" spans="1:34" ht="15.75" x14ac:dyDescent="0.25">
      <c r="A145" s="7" t="s">
        <v>279</v>
      </c>
      <c r="B145" s="7" t="s">
        <v>280</v>
      </c>
      <c r="C145" s="8">
        <v>6</v>
      </c>
      <c r="D145" s="8">
        <v>6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</row>
    <row r="146" spans="1:34" ht="15.75" x14ac:dyDescent="0.25">
      <c r="A146" s="7" t="s">
        <v>281</v>
      </c>
      <c r="B146" s="7" t="s">
        <v>282</v>
      </c>
      <c r="C146" s="8">
        <v>6</v>
      </c>
      <c r="D146" s="8">
        <v>6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</row>
    <row r="147" spans="1:34" ht="15.75" x14ac:dyDescent="0.25">
      <c r="A147" s="7" t="s">
        <v>283</v>
      </c>
      <c r="B147" s="7" t="s">
        <v>284</v>
      </c>
      <c r="C147" s="8">
        <v>4</v>
      </c>
      <c r="D147" s="8">
        <v>4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-1223.423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-6.7469999999999999</v>
      </c>
      <c r="T147">
        <v>0</v>
      </c>
      <c r="U147">
        <v>0</v>
      </c>
      <c r="V147">
        <v>0</v>
      </c>
      <c r="W147">
        <v>-556.101</v>
      </c>
      <c r="X147">
        <v>0</v>
      </c>
      <c r="Y147">
        <v>0</v>
      </c>
      <c r="Z147">
        <v>0</v>
      </c>
      <c r="AA147">
        <v>0</v>
      </c>
      <c r="AB147">
        <v>-1871.7249999999999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</row>
    <row r="148" spans="1:34" ht="15.75" x14ac:dyDescent="0.25">
      <c r="A148" s="7" t="s">
        <v>285</v>
      </c>
      <c r="B148" s="7" t="s">
        <v>286</v>
      </c>
      <c r="C148" s="8">
        <v>6</v>
      </c>
      <c r="D148" s="8">
        <v>6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</row>
    <row r="149" spans="1:34" ht="15.75" x14ac:dyDescent="0.25">
      <c r="A149" s="7" t="s">
        <v>287</v>
      </c>
      <c r="B149" s="7" t="s">
        <v>288</v>
      </c>
      <c r="C149" s="8">
        <v>6</v>
      </c>
      <c r="D149" s="8">
        <v>6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</row>
    <row r="150" spans="1:34" ht="15.75" x14ac:dyDescent="0.25">
      <c r="A150" s="7" t="s">
        <v>289</v>
      </c>
      <c r="B150" s="7" t="s">
        <v>290</v>
      </c>
      <c r="C150" s="8">
        <v>6</v>
      </c>
      <c r="D150" s="8">
        <v>6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</row>
    <row r="151" spans="1:34" ht="15.75" x14ac:dyDescent="0.25">
      <c r="A151" s="7" t="s">
        <v>291</v>
      </c>
      <c r="B151" s="7" t="s">
        <v>292</v>
      </c>
      <c r="C151" s="8">
        <v>6</v>
      </c>
      <c r="D151" s="8">
        <v>6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</row>
    <row r="152" spans="1:34" ht="15.75" x14ac:dyDescent="0.25">
      <c r="A152" s="7" t="s">
        <v>293</v>
      </c>
      <c r="B152" s="7" t="s">
        <v>294</v>
      </c>
      <c r="C152" s="8">
        <v>4</v>
      </c>
      <c r="D152" s="8">
        <v>4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</row>
    <row r="153" spans="1:34" ht="15.75" x14ac:dyDescent="0.25">
      <c r="A153" s="7" t="s">
        <v>295</v>
      </c>
      <c r="B153" s="7" t="s">
        <v>296</v>
      </c>
      <c r="C153" s="8">
        <v>4</v>
      </c>
      <c r="D153" s="8">
        <v>4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</row>
    <row r="154" spans="1:34" ht="15.75" x14ac:dyDescent="0.25">
      <c r="A154" s="7" t="s">
        <v>297</v>
      </c>
      <c r="B154" s="7" t="s">
        <v>298</v>
      </c>
      <c r="C154" s="8">
        <v>4</v>
      </c>
      <c r="D154" s="8">
        <v>4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</row>
    <row r="155" spans="1:34" ht="15.75" x14ac:dyDescent="0.25">
      <c r="A155" s="7" t="s">
        <v>299</v>
      </c>
      <c r="B155" s="7" t="s">
        <v>300</v>
      </c>
      <c r="C155" s="8">
        <v>4</v>
      </c>
      <c r="D155" s="8">
        <v>4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</row>
    <row r="156" spans="1:34" ht="15.75" x14ac:dyDescent="0.25">
      <c r="A156" s="7" t="s">
        <v>301</v>
      </c>
      <c r="B156" s="7" t="s">
        <v>302</v>
      </c>
      <c r="C156" s="8">
        <v>4</v>
      </c>
      <c r="D156" s="8">
        <v>4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</row>
    <row r="157" spans="1:34" ht="15.75" x14ac:dyDescent="0.25">
      <c r="A157" s="7" t="s">
        <v>303</v>
      </c>
      <c r="B157" s="7" t="s">
        <v>304</v>
      </c>
      <c r="C157" s="8">
        <v>4</v>
      </c>
      <c r="D157" s="8">
        <v>4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</row>
    <row r="158" spans="1:34" ht="15.75" x14ac:dyDescent="0.25">
      <c r="A158" s="7" t="s">
        <v>305</v>
      </c>
      <c r="B158" s="7" t="s">
        <v>306</v>
      </c>
      <c r="C158" s="8">
        <v>4</v>
      </c>
      <c r="D158" s="8">
        <v>4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</row>
    <row r="159" spans="1:34" ht="15.75" x14ac:dyDescent="0.25">
      <c r="A159" s="7" t="s">
        <v>307</v>
      </c>
      <c r="B159" s="7" t="s">
        <v>308</v>
      </c>
      <c r="C159" s="8">
        <v>4</v>
      </c>
      <c r="D159" s="8">
        <v>4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</row>
    <row r="160" spans="1:34" ht="15.75" x14ac:dyDescent="0.25">
      <c r="A160" s="7" t="s">
        <v>293</v>
      </c>
      <c r="B160" s="7" t="s">
        <v>309</v>
      </c>
      <c r="C160" s="8">
        <v>6</v>
      </c>
      <c r="D160" s="8">
        <v>6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</row>
    <row r="161" spans="1:34" ht="15.75" x14ac:dyDescent="0.25">
      <c r="A161" s="7" t="s">
        <v>310</v>
      </c>
      <c r="B161" s="7" t="s">
        <v>311</v>
      </c>
      <c r="C161" s="8">
        <v>6</v>
      </c>
      <c r="D161" s="8">
        <v>6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</row>
    <row r="162" spans="1:34" ht="15.75" x14ac:dyDescent="0.25">
      <c r="A162" s="7" t="s">
        <v>312</v>
      </c>
      <c r="B162" s="7" t="s">
        <v>313</v>
      </c>
      <c r="C162" s="8">
        <v>6</v>
      </c>
      <c r="D162" s="8">
        <v>6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</row>
    <row r="163" spans="1:34" ht="15.75" x14ac:dyDescent="0.25">
      <c r="A163" s="7" t="s">
        <v>297</v>
      </c>
      <c r="B163" s="7" t="s">
        <v>314</v>
      </c>
      <c r="C163" s="8">
        <v>6</v>
      </c>
      <c r="D163" s="8">
        <v>6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</row>
    <row r="164" spans="1:34" ht="15.75" x14ac:dyDescent="0.25">
      <c r="A164" s="7" t="s">
        <v>299</v>
      </c>
      <c r="B164" s="7" t="s">
        <v>315</v>
      </c>
      <c r="C164" s="8">
        <v>6</v>
      </c>
      <c r="D164" s="8">
        <v>6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</row>
    <row r="165" spans="1:34" ht="15.75" x14ac:dyDescent="0.25">
      <c r="A165" s="7" t="s">
        <v>301</v>
      </c>
      <c r="B165" s="7" t="s">
        <v>316</v>
      </c>
      <c r="C165" s="8">
        <v>6</v>
      </c>
      <c r="D165" s="8">
        <v>6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</row>
    <row r="166" spans="1:34" ht="15.75" x14ac:dyDescent="0.25">
      <c r="A166" s="7" t="s">
        <v>317</v>
      </c>
      <c r="B166" s="7" t="s">
        <v>318</v>
      </c>
      <c r="C166" s="8">
        <v>6</v>
      </c>
      <c r="D166" s="8">
        <v>6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</row>
    <row r="167" spans="1:34" ht="15.75" x14ac:dyDescent="0.25">
      <c r="A167" s="7" t="s">
        <v>319</v>
      </c>
      <c r="B167" s="7" t="s">
        <v>320</v>
      </c>
      <c r="C167" s="8">
        <v>6</v>
      </c>
      <c r="D167" s="8">
        <v>6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</row>
    <row r="168" spans="1:34" ht="15.75" x14ac:dyDescent="0.25">
      <c r="A168" s="7" t="s">
        <v>305</v>
      </c>
      <c r="B168" s="7" t="s">
        <v>321</v>
      </c>
      <c r="C168" s="8">
        <v>6</v>
      </c>
      <c r="D168" s="8">
        <v>6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</row>
    <row r="169" spans="1:34" ht="15.75" x14ac:dyDescent="0.25">
      <c r="A169" s="7" t="s">
        <v>307</v>
      </c>
      <c r="B169" s="7" t="s">
        <v>322</v>
      </c>
      <c r="C169" s="8">
        <v>6</v>
      </c>
      <c r="D169" s="8">
        <v>6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</row>
    <row r="170" spans="1:34" ht="15.75" x14ac:dyDescent="0.25">
      <c r="A170" s="7" t="s">
        <v>323</v>
      </c>
      <c r="B170" s="7" t="s">
        <v>324</v>
      </c>
      <c r="C170" s="8">
        <v>4</v>
      </c>
      <c r="D170" s="8">
        <v>4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</row>
    <row r="171" spans="1:34" ht="15.75" x14ac:dyDescent="0.25">
      <c r="A171" s="7" t="s">
        <v>325</v>
      </c>
      <c r="B171" s="7" t="s">
        <v>326</v>
      </c>
      <c r="C171" s="8">
        <v>4</v>
      </c>
      <c r="D171" s="8">
        <v>4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</row>
    <row r="172" spans="1:34" ht="15.75" x14ac:dyDescent="0.25">
      <c r="A172" s="7" t="s">
        <v>327</v>
      </c>
      <c r="B172" s="7" t="s">
        <v>328</v>
      </c>
      <c r="C172" s="8">
        <v>4</v>
      </c>
      <c r="D172" s="8">
        <v>4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</row>
    <row r="173" spans="1:34" ht="15.75" x14ac:dyDescent="0.25">
      <c r="A173" s="7" t="s">
        <v>329</v>
      </c>
      <c r="B173" s="7" t="s">
        <v>330</v>
      </c>
      <c r="C173" s="8">
        <v>4</v>
      </c>
      <c r="D173" s="8">
        <v>4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</row>
    <row r="174" spans="1:34" ht="15.75" x14ac:dyDescent="0.25">
      <c r="A174" s="7" t="s">
        <v>331</v>
      </c>
      <c r="B174" s="7" t="s">
        <v>332</v>
      </c>
      <c r="C174" s="8">
        <v>4</v>
      </c>
      <c r="D174" s="8">
        <v>4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</row>
    <row r="175" spans="1:34" ht="15.75" x14ac:dyDescent="0.25">
      <c r="A175" s="7" t="s">
        <v>333</v>
      </c>
      <c r="B175" s="7" t="s">
        <v>334</v>
      </c>
      <c r="C175" s="8">
        <v>4</v>
      </c>
      <c r="D175" s="8">
        <v>4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</row>
    <row r="176" spans="1:34" ht="15.75" x14ac:dyDescent="0.25">
      <c r="A176" s="7" t="s">
        <v>335</v>
      </c>
      <c r="B176" s="7" t="s">
        <v>336</v>
      </c>
      <c r="C176" s="8">
        <v>4</v>
      </c>
      <c r="D176" s="8">
        <v>4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</row>
    <row r="177" spans="1:34" ht="15.75" x14ac:dyDescent="0.25">
      <c r="A177" s="7" t="s">
        <v>337</v>
      </c>
      <c r="B177" s="7" t="s">
        <v>338</v>
      </c>
      <c r="C177" s="8">
        <v>4</v>
      </c>
      <c r="D177" s="8">
        <v>4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</row>
    <row r="178" spans="1:34" ht="15.75" x14ac:dyDescent="0.25">
      <c r="A178" s="7" t="s">
        <v>339</v>
      </c>
      <c r="B178" s="7" t="s">
        <v>340</v>
      </c>
      <c r="C178" s="8">
        <v>4</v>
      </c>
      <c r="D178" s="8">
        <v>4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</row>
    <row r="179" spans="1:34" ht="15.75" x14ac:dyDescent="0.25">
      <c r="A179" s="7" t="s">
        <v>341</v>
      </c>
      <c r="B179" s="7" t="s">
        <v>342</v>
      </c>
      <c r="C179" s="8">
        <v>4</v>
      </c>
      <c r="D179" s="8">
        <v>4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</row>
    <row r="180" spans="1:34" ht="15.75" x14ac:dyDescent="0.25">
      <c r="A180" s="7" t="s">
        <v>323</v>
      </c>
      <c r="B180" s="7" t="s">
        <v>343</v>
      </c>
      <c r="C180" s="8">
        <v>6</v>
      </c>
      <c r="D180" s="8">
        <v>6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</row>
    <row r="181" spans="1:34" ht="15.75" x14ac:dyDescent="0.25">
      <c r="A181" s="7" t="s">
        <v>325</v>
      </c>
      <c r="B181" s="7" t="s">
        <v>344</v>
      </c>
      <c r="C181" s="8">
        <v>6</v>
      </c>
      <c r="D181" s="8">
        <v>6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</row>
    <row r="182" spans="1:34" ht="15.75" x14ac:dyDescent="0.25">
      <c r="A182" s="7" t="s">
        <v>327</v>
      </c>
      <c r="B182" s="7" t="s">
        <v>345</v>
      </c>
      <c r="C182" s="8">
        <v>6</v>
      </c>
      <c r="D182" s="8">
        <v>6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</row>
    <row r="183" spans="1:34" ht="15.75" x14ac:dyDescent="0.25">
      <c r="A183" s="7" t="s">
        <v>329</v>
      </c>
      <c r="B183" s="7" t="s">
        <v>346</v>
      </c>
      <c r="C183" s="8">
        <v>6</v>
      </c>
      <c r="D183" s="8">
        <v>6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</row>
    <row r="184" spans="1:34" ht="15.75" x14ac:dyDescent="0.25">
      <c r="A184" s="7" t="s">
        <v>331</v>
      </c>
      <c r="B184" s="7" t="s">
        <v>347</v>
      </c>
      <c r="C184" s="8">
        <v>6</v>
      </c>
      <c r="D184" s="8">
        <v>6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</row>
    <row r="185" spans="1:34" ht="15.75" x14ac:dyDescent="0.25">
      <c r="A185" s="7" t="s">
        <v>333</v>
      </c>
      <c r="B185" s="7" t="s">
        <v>348</v>
      </c>
      <c r="C185" s="8">
        <v>6</v>
      </c>
      <c r="D185" s="8">
        <v>6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</row>
    <row r="186" spans="1:34" ht="15.75" x14ac:dyDescent="0.25">
      <c r="A186" s="7" t="s">
        <v>335</v>
      </c>
      <c r="B186" s="7" t="s">
        <v>349</v>
      </c>
      <c r="C186" s="8">
        <v>6</v>
      </c>
      <c r="D186" s="8">
        <v>6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</row>
    <row r="187" spans="1:34" ht="15.75" x14ac:dyDescent="0.25">
      <c r="A187" s="7" t="s">
        <v>337</v>
      </c>
      <c r="B187" s="7" t="s">
        <v>350</v>
      </c>
      <c r="C187" s="8">
        <v>6</v>
      </c>
      <c r="D187" s="8">
        <v>6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</row>
    <row r="188" spans="1:34" ht="15.75" x14ac:dyDescent="0.25">
      <c r="A188" s="7" t="s">
        <v>339</v>
      </c>
      <c r="B188" s="7" t="s">
        <v>351</v>
      </c>
      <c r="C188" s="8">
        <v>6</v>
      </c>
      <c r="D188" s="8">
        <v>6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</row>
    <row r="189" spans="1:34" ht="15.75" x14ac:dyDescent="0.25">
      <c r="A189" s="7" t="s">
        <v>341</v>
      </c>
      <c r="B189" s="7" t="s">
        <v>352</v>
      </c>
      <c r="C189" s="8">
        <v>6</v>
      </c>
      <c r="D189" s="8">
        <v>6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</row>
    <row r="190" spans="1:34" ht="15.75" x14ac:dyDescent="0.25">
      <c r="A190" s="7" t="s">
        <v>353</v>
      </c>
      <c r="B190" s="7" t="s">
        <v>354</v>
      </c>
      <c r="C190" s="8">
        <v>6</v>
      </c>
      <c r="D190" s="8">
        <v>6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</row>
    <row r="191" spans="1:34" ht="15.75" x14ac:dyDescent="0.25">
      <c r="A191" s="7" t="s">
        <v>355</v>
      </c>
      <c r="B191" s="7" t="s">
        <v>356</v>
      </c>
      <c r="C191" s="8">
        <v>6</v>
      </c>
      <c r="D191" s="8">
        <v>6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</row>
    <row r="192" spans="1:34" ht="15.75" x14ac:dyDescent="0.25">
      <c r="A192" s="7" t="s">
        <v>357</v>
      </c>
      <c r="B192" s="7" t="s">
        <v>358</v>
      </c>
      <c r="C192" s="8">
        <v>6</v>
      </c>
      <c r="D192" s="8">
        <v>6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</row>
    <row r="193" spans="1:34" ht="15.75" x14ac:dyDescent="0.25">
      <c r="A193" s="7" t="s">
        <v>359</v>
      </c>
      <c r="B193" s="7" t="s">
        <v>360</v>
      </c>
      <c r="C193" s="8">
        <v>6</v>
      </c>
      <c r="D193" s="8">
        <v>6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</row>
    <row r="194" spans="1:34" ht="15.75" x14ac:dyDescent="0.25">
      <c r="A194" s="7" t="s">
        <v>361</v>
      </c>
      <c r="B194" s="7" t="s">
        <v>362</v>
      </c>
      <c r="C194" s="8">
        <v>6</v>
      </c>
      <c r="D194" s="8">
        <v>6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</row>
    <row r="195" spans="1:34" ht="15.75" x14ac:dyDescent="0.25">
      <c r="A195" s="7" t="s">
        <v>363</v>
      </c>
      <c r="B195" s="7" t="s">
        <v>364</v>
      </c>
      <c r="C195" s="8">
        <v>6</v>
      </c>
      <c r="D195" s="8">
        <v>6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</row>
    <row r="196" spans="1:34" ht="15.75" x14ac:dyDescent="0.25">
      <c r="A196" s="7" t="s">
        <v>365</v>
      </c>
      <c r="B196" s="7" t="s">
        <v>366</v>
      </c>
      <c r="C196" s="8">
        <v>6</v>
      </c>
      <c r="D196" s="8">
        <v>6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</row>
    <row r="197" spans="1:34" ht="15.75" x14ac:dyDescent="0.25">
      <c r="A197" s="7" t="s">
        <v>367</v>
      </c>
      <c r="B197" s="7" t="s">
        <v>368</v>
      </c>
      <c r="C197" s="8">
        <v>6</v>
      </c>
      <c r="D197" s="8">
        <v>6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</row>
    <row r="198" spans="1:34" ht="15.75" x14ac:dyDescent="0.25">
      <c r="A198" s="7" t="s">
        <v>369</v>
      </c>
      <c r="B198" s="7" t="s">
        <v>370</v>
      </c>
      <c r="C198" s="8">
        <v>6</v>
      </c>
      <c r="D198" s="8">
        <v>6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</row>
    <row r="199" spans="1:34" ht="15.75" x14ac:dyDescent="0.25">
      <c r="A199" s="7" t="s">
        <v>371</v>
      </c>
      <c r="B199" s="7" t="s">
        <v>372</v>
      </c>
      <c r="C199" s="8">
        <v>6</v>
      </c>
      <c r="D199" s="8">
        <v>6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</row>
    <row r="200" spans="1:34" ht="15.75" x14ac:dyDescent="0.25">
      <c r="A200" s="7" t="s">
        <v>373</v>
      </c>
      <c r="B200" s="7" t="s">
        <v>374</v>
      </c>
      <c r="C200" s="8">
        <v>3</v>
      </c>
      <c r="D200" s="8">
        <v>6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</row>
    <row r="201" spans="1:34" ht="15.75" x14ac:dyDescent="0.25">
      <c r="A201" s="7" t="s">
        <v>375</v>
      </c>
      <c r="B201" s="7" t="s">
        <v>376</v>
      </c>
      <c r="C201" s="8">
        <v>6</v>
      </c>
      <c r="D201" s="8">
        <v>6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</row>
    <row r="202" spans="1:34" ht="15.75" x14ac:dyDescent="0.25">
      <c r="A202" s="7" t="s">
        <v>377</v>
      </c>
      <c r="B202" s="7" t="s">
        <v>378</v>
      </c>
      <c r="C202" s="8">
        <v>6</v>
      </c>
      <c r="D202" s="8">
        <v>6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</row>
    <row r="203" spans="1:34" ht="15.75" x14ac:dyDescent="0.25">
      <c r="A203" s="7" t="s">
        <v>379</v>
      </c>
      <c r="B203" s="7" t="s">
        <v>380</v>
      </c>
      <c r="C203" s="8">
        <v>6</v>
      </c>
      <c r="D203" s="8">
        <v>6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</row>
    <row r="204" spans="1:34" ht="15.75" x14ac:dyDescent="0.25">
      <c r="A204" s="7" t="s">
        <v>381</v>
      </c>
      <c r="B204" s="7" t="s">
        <v>382</v>
      </c>
      <c r="C204" s="8">
        <v>6</v>
      </c>
      <c r="D204" s="8">
        <v>6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</row>
    <row r="205" spans="1:34" ht="15.75" x14ac:dyDescent="0.25">
      <c r="A205" s="7" t="s">
        <v>383</v>
      </c>
      <c r="B205" s="7" t="s">
        <v>384</v>
      </c>
      <c r="C205" s="8">
        <v>6</v>
      </c>
      <c r="D205" s="8">
        <v>6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</row>
    <row r="206" spans="1:34" ht="15.75" x14ac:dyDescent="0.25">
      <c r="A206" s="7" t="s">
        <v>385</v>
      </c>
      <c r="B206" s="7" t="s">
        <v>386</v>
      </c>
      <c r="C206" s="8">
        <v>6</v>
      </c>
      <c r="D206" s="8">
        <v>6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</row>
    <row r="207" spans="1:34" ht="15.75" x14ac:dyDescent="0.25">
      <c r="A207" s="7" t="s">
        <v>387</v>
      </c>
      <c r="B207" s="7" t="s">
        <v>388</v>
      </c>
      <c r="C207" s="8">
        <v>6</v>
      </c>
      <c r="D207" s="8">
        <v>6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</row>
    <row r="208" spans="1:34" ht="15.75" x14ac:dyDescent="0.25">
      <c r="A208" s="7" t="s">
        <v>389</v>
      </c>
      <c r="B208" s="7" t="s">
        <v>390</v>
      </c>
      <c r="C208" s="8">
        <v>6</v>
      </c>
      <c r="D208" s="8">
        <v>6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</row>
    <row r="209" spans="1:34" ht="15.75" x14ac:dyDescent="0.25">
      <c r="A209" s="7" t="s">
        <v>391</v>
      </c>
      <c r="B209" s="7" t="s">
        <v>392</v>
      </c>
      <c r="C209" s="8">
        <v>6</v>
      </c>
      <c r="D209" s="8">
        <v>6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</row>
    <row r="210" spans="1:34" ht="15.75" x14ac:dyDescent="0.25">
      <c r="A210" s="7" t="s">
        <v>393</v>
      </c>
      <c r="B210" s="7" t="s">
        <v>394</v>
      </c>
      <c r="C210" s="8">
        <v>6</v>
      </c>
      <c r="D210" s="8">
        <v>6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</row>
    <row r="211" spans="1:34" ht="15.75" x14ac:dyDescent="0.25">
      <c r="A211" s="7" t="s">
        <v>395</v>
      </c>
      <c r="B211" s="7" t="s">
        <v>396</v>
      </c>
      <c r="C211" s="8">
        <v>6</v>
      </c>
      <c r="D211" s="8">
        <v>6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</row>
    <row r="212" spans="1:34" ht="15.75" x14ac:dyDescent="0.25">
      <c r="A212" s="7" t="s">
        <v>353</v>
      </c>
      <c r="B212" s="7" t="s">
        <v>397</v>
      </c>
      <c r="C212" s="8">
        <v>6</v>
      </c>
      <c r="D212" s="8">
        <v>6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</row>
    <row r="213" spans="1:34" ht="15.75" x14ac:dyDescent="0.25">
      <c r="A213" s="7" t="s">
        <v>355</v>
      </c>
      <c r="B213" s="7" t="s">
        <v>398</v>
      </c>
      <c r="C213" s="8">
        <v>6</v>
      </c>
      <c r="D213" s="8">
        <v>6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</row>
    <row r="214" spans="1:34" ht="15.75" x14ac:dyDescent="0.25">
      <c r="A214" s="7" t="s">
        <v>357</v>
      </c>
      <c r="B214" s="7" t="s">
        <v>399</v>
      </c>
      <c r="C214" s="8">
        <v>6</v>
      </c>
      <c r="D214" s="8">
        <v>6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</row>
    <row r="215" spans="1:34" ht="15.75" x14ac:dyDescent="0.25">
      <c r="A215" s="7" t="s">
        <v>359</v>
      </c>
      <c r="B215" s="7" t="s">
        <v>400</v>
      </c>
      <c r="C215" s="8">
        <v>6</v>
      </c>
      <c r="D215" s="8">
        <v>6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</row>
    <row r="216" spans="1:34" ht="15.75" x14ac:dyDescent="0.25">
      <c r="A216" s="7" t="s">
        <v>361</v>
      </c>
      <c r="B216" s="7" t="s">
        <v>401</v>
      </c>
      <c r="C216" s="8">
        <v>6</v>
      </c>
      <c r="D216" s="8">
        <v>6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</row>
    <row r="217" spans="1:34" ht="15.75" x14ac:dyDescent="0.25">
      <c r="A217" s="7" t="s">
        <v>363</v>
      </c>
      <c r="B217" s="7" t="s">
        <v>402</v>
      </c>
      <c r="C217" s="8">
        <v>6</v>
      </c>
      <c r="D217" s="8">
        <v>6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</row>
    <row r="218" spans="1:34" ht="15.75" x14ac:dyDescent="0.25">
      <c r="A218" s="7" t="s">
        <v>365</v>
      </c>
      <c r="B218" s="7" t="s">
        <v>403</v>
      </c>
      <c r="C218" s="8">
        <v>6</v>
      </c>
      <c r="D218" s="8">
        <v>6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</row>
    <row r="219" spans="1:34" ht="15.75" x14ac:dyDescent="0.25">
      <c r="A219" s="7" t="s">
        <v>367</v>
      </c>
      <c r="B219" s="7" t="s">
        <v>404</v>
      </c>
      <c r="C219" s="8">
        <v>6</v>
      </c>
      <c r="D219" s="8">
        <v>6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</row>
    <row r="220" spans="1:34" ht="15.75" x14ac:dyDescent="0.25">
      <c r="A220" s="7" t="s">
        <v>369</v>
      </c>
      <c r="B220" s="7" t="s">
        <v>405</v>
      </c>
      <c r="C220" s="8">
        <v>6</v>
      </c>
      <c r="D220" s="8">
        <v>6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</row>
    <row r="221" spans="1:34" ht="15.75" x14ac:dyDescent="0.25">
      <c r="A221" s="7" t="s">
        <v>371</v>
      </c>
      <c r="B221" s="7" t="s">
        <v>406</v>
      </c>
      <c r="C221" s="8">
        <v>6</v>
      </c>
      <c r="D221" s="8">
        <v>6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</row>
    <row r="222" spans="1:34" ht="15.75" x14ac:dyDescent="0.25">
      <c r="A222" s="7" t="s">
        <v>373</v>
      </c>
      <c r="B222" s="7" t="s">
        <v>407</v>
      </c>
      <c r="C222" s="8">
        <v>6</v>
      </c>
      <c r="D222" s="8">
        <v>6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</row>
    <row r="223" spans="1:34" ht="15.75" x14ac:dyDescent="0.25">
      <c r="A223" s="7" t="s">
        <v>375</v>
      </c>
      <c r="B223" s="7" t="s">
        <v>408</v>
      </c>
      <c r="C223" s="8">
        <v>6</v>
      </c>
      <c r="D223" s="8">
        <v>6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</row>
    <row r="224" spans="1:34" ht="15.75" x14ac:dyDescent="0.25">
      <c r="A224" s="7" t="s">
        <v>377</v>
      </c>
      <c r="B224" s="7" t="s">
        <v>409</v>
      </c>
      <c r="C224" s="8">
        <v>6</v>
      </c>
      <c r="D224" s="8">
        <v>6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</row>
    <row r="225" spans="1:34" ht="15.75" x14ac:dyDescent="0.25">
      <c r="A225" s="7" t="s">
        <v>379</v>
      </c>
      <c r="B225" s="7" t="s">
        <v>410</v>
      </c>
      <c r="C225" s="8">
        <v>6</v>
      </c>
      <c r="D225" s="8">
        <v>6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</row>
    <row r="226" spans="1:34" ht="15.75" x14ac:dyDescent="0.25">
      <c r="A226" s="7" t="s">
        <v>381</v>
      </c>
      <c r="B226" s="7" t="s">
        <v>411</v>
      </c>
      <c r="C226" s="8">
        <v>6</v>
      </c>
      <c r="D226" s="8">
        <v>6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</row>
    <row r="227" spans="1:34" ht="15.75" x14ac:dyDescent="0.25">
      <c r="A227" s="7" t="s">
        <v>383</v>
      </c>
      <c r="B227" s="7" t="s">
        <v>412</v>
      </c>
      <c r="C227" s="8">
        <v>6</v>
      </c>
      <c r="D227" s="8">
        <v>6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</row>
    <row r="228" spans="1:34" ht="15.75" x14ac:dyDescent="0.25">
      <c r="A228" s="7" t="s">
        <v>385</v>
      </c>
      <c r="B228" s="7" t="s">
        <v>413</v>
      </c>
      <c r="C228" s="8">
        <v>6</v>
      </c>
      <c r="D228" s="8">
        <v>6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</row>
    <row r="229" spans="1:34" ht="15.75" x14ac:dyDescent="0.25">
      <c r="A229" s="7" t="s">
        <v>387</v>
      </c>
      <c r="B229" s="7" t="s">
        <v>414</v>
      </c>
      <c r="C229" s="8">
        <v>6</v>
      </c>
      <c r="D229" s="8">
        <v>6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</row>
    <row r="230" spans="1:34" ht="15.75" x14ac:dyDescent="0.25">
      <c r="A230" s="7" t="s">
        <v>389</v>
      </c>
      <c r="B230" s="7" t="s">
        <v>415</v>
      </c>
      <c r="C230" s="8">
        <v>6</v>
      </c>
      <c r="D230" s="8">
        <v>6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</row>
    <row r="231" spans="1:34" ht="15.75" x14ac:dyDescent="0.25">
      <c r="A231" s="7" t="s">
        <v>391</v>
      </c>
      <c r="B231" s="7" t="s">
        <v>416</v>
      </c>
      <c r="C231" s="8">
        <v>6</v>
      </c>
      <c r="D231" s="8">
        <v>6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</row>
    <row r="232" spans="1:34" ht="15.75" x14ac:dyDescent="0.25">
      <c r="A232" s="7" t="s">
        <v>393</v>
      </c>
      <c r="B232" s="7" t="s">
        <v>417</v>
      </c>
      <c r="C232" s="8">
        <v>6</v>
      </c>
      <c r="D232" s="8">
        <v>6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</row>
    <row r="233" spans="1:34" ht="15.75" x14ac:dyDescent="0.25">
      <c r="A233" s="7" t="s">
        <v>395</v>
      </c>
      <c r="B233" s="7" t="s">
        <v>418</v>
      </c>
      <c r="C233" s="8">
        <v>6</v>
      </c>
      <c r="D233" s="8">
        <v>6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</row>
    <row r="234" spans="1:34" ht="15.75" x14ac:dyDescent="0.25">
      <c r="A234" s="7" t="s">
        <v>419</v>
      </c>
      <c r="B234" s="7" t="s">
        <v>420</v>
      </c>
      <c r="C234" s="8">
        <v>6</v>
      </c>
      <c r="D234" s="8">
        <v>6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</row>
    <row r="235" spans="1:34" ht="15.75" x14ac:dyDescent="0.25">
      <c r="A235" s="7" t="s">
        <v>421</v>
      </c>
      <c r="B235" s="7" t="s">
        <v>422</v>
      </c>
      <c r="C235" s="8">
        <v>6</v>
      </c>
      <c r="D235" s="8">
        <v>6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</row>
    <row r="236" spans="1:34" ht="15.75" x14ac:dyDescent="0.25">
      <c r="A236" s="7" t="s">
        <v>423</v>
      </c>
      <c r="B236" s="7" t="s">
        <v>424</v>
      </c>
      <c r="C236" s="8">
        <v>6</v>
      </c>
      <c r="D236" s="8">
        <v>6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</row>
    <row r="237" spans="1:34" ht="15.75" x14ac:dyDescent="0.25">
      <c r="A237" s="7" t="s">
        <v>425</v>
      </c>
      <c r="B237" s="7" t="s">
        <v>426</v>
      </c>
      <c r="C237" s="8">
        <v>6</v>
      </c>
      <c r="D237" s="8">
        <v>6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</row>
    <row r="238" spans="1:34" ht="15.75" x14ac:dyDescent="0.25">
      <c r="A238" s="7" t="s">
        <v>427</v>
      </c>
      <c r="B238" s="7" t="s">
        <v>428</v>
      </c>
      <c r="C238" s="8">
        <v>6</v>
      </c>
      <c r="D238" s="8">
        <v>6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</row>
    <row r="239" spans="1:34" ht="15.75" x14ac:dyDescent="0.25">
      <c r="A239" s="7" t="s">
        <v>429</v>
      </c>
      <c r="B239" s="7" t="s">
        <v>430</v>
      </c>
      <c r="C239" s="8">
        <v>6</v>
      </c>
      <c r="D239" s="8">
        <v>6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</row>
    <row r="240" spans="1:34" ht="15.75" x14ac:dyDescent="0.25">
      <c r="A240" s="7" t="s">
        <v>431</v>
      </c>
      <c r="B240" s="7" t="s">
        <v>432</v>
      </c>
      <c r="C240" s="8">
        <v>6</v>
      </c>
      <c r="D240" s="8">
        <v>6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</row>
    <row r="241" spans="1:34" ht="15.75" x14ac:dyDescent="0.25">
      <c r="A241" s="7" t="s">
        <v>433</v>
      </c>
      <c r="B241" s="7" t="s">
        <v>434</v>
      </c>
      <c r="C241" s="8">
        <v>6</v>
      </c>
      <c r="D241" s="8">
        <v>6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</row>
    <row r="242" spans="1:34" ht="15.75" x14ac:dyDescent="0.25">
      <c r="A242" s="7" t="s">
        <v>435</v>
      </c>
      <c r="B242" s="7" t="s">
        <v>436</v>
      </c>
      <c r="C242" s="8">
        <v>6</v>
      </c>
      <c r="D242" s="8">
        <v>6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</row>
    <row r="243" spans="1:34" ht="15.75" x14ac:dyDescent="0.25">
      <c r="A243" s="7" t="s">
        <v>437</v>
      </c>
      <c r="B243" s="7" t="s">
        <v>438</v>
      </c>
      <c r="C243" s="8">
        <v>6</v>
      </c>
      <c r="D243" s="8">
        <v>6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</row>
    <row r="244" spans="1:34" ht="15.75" x14ac:dyDescent="0.25">
      <c r="A244" s="7" t="s">
        <v>439</v>
      </c>
      <c r="B244" s="7" t="s">
        <v>440</v>
      </c>
      <c r="C244" s="8">
        <v>6</v>
      </c>
      <c r="D244" s="8">
        <v>6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</row>
    <row r="245" spans="1:34" ht="15.75" x14ac:dyDescent="0.25">
      <c r="A245" s="7" t="s">
        <v>441</v>
      </c>
      <c r="B245" s="7" t="s">
        <v>442</v>
      </c>
      <c r="C245" s="8">
        <v>6</v>
      </c>
      <c r="D245" s="8">
        <v>6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</row>
    <row r="246" spans="1:34" ht="15.75" x14ac:dyDescent="0.25">
      <c r="A246" s="7" t="s">
        <v>443</v>
      </c>
      <c r="B246" s="7" t="s">
        <v>444</v>
      </c>
      <c r="C246" s="8">
        <v>6</v>
      </c>
      <c r="D246" s="8">
        <v>6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</row>
    <row r="247" spans="1:34" ht="15.75" x14ac:dyDescent="0.25">
      <c r="A247" s="7" t="s">
        <v>445</v>
      </c>
      <c r="B247" s="7" t="s">
        <v>446</v>
      </c>
      <c r="C247" s="8">
        <v>6</v>
      </c>
      <c r="D247" s="8">
        <v>6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</row>
    <row r="248" spans="1:34" ht="15.75" x14ac:dyDescent="0.25">
      <c r="A248" s="7" t="s">
        <v>447</v>
      </c>
      <c r="B248" s="7" t="s">
        <v>448</v>
      </c>
      <c r="C248" s="8">
        <v>6</v>
      </c>
      <c r="D248" s="8">
        <v>6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</row>
    <row r="249" spans="1:34" ht="15.75" x14ac:dyDescent="0.25">
      <c r="A249" s="7" t="s">
        <v>449</v>
      </c>
      <c r="B249" s="7" t="s">
        <v>450</v>
      </c>
      <c r="C249" s="8">
        <v>6</v>
      </c>
      <c r="D249" s="8">
        <v>6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</row>
    <row r="250" spans="1:34" ht="15.75" x14ac:dyDescent="0.25">
      <c r="A250" s="7" t="s">
        <v>451</v>
      </c>
      <c r="B250" s="7" t="s">
        <v>452</v>
      </c>
      <c r="C250" s="8">
        <v>6</v>
      </c>
      <c r="D250" s="8">
        <v>6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</row>
    <row r="251" spans="1:34" ht="15.75" x14ac:dyDescent="0.25">
      <c r="A251" s="7" t="s">
        <v>453</v>
      </c>
      <c r="B251" s="7" t="s">
        <v>454</v>
      </c>
      <c r="C251" s="8">
        <v>6</v>
      </c>
      <c r="D251" s="8">
        <v>6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</row>
    <row r="252" spans="1:34" ht="15.75" x14ac:dyDescent="0.25">
      <c r="A252" s="7" t="s">
        <v>455</v>
      </c>
      <c r="B252" s="7" t="s">
        <v>456</v>
      </c>
      <c r="C252" s="8">
        <v>6</v>
      </c>
      <c r="D252" s="8">
        <v>6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</row>
    <row r="253" spans="1:34" ht="15.75" x14ac:dyDescent="0.25">
      <c r="A253" s="7" t="s">
        <v>457</v>
      </c>
      <c r="B253" s="7" t="s">
        <v>458</v>
      </c>
      <c r="C253" s="8">
        <v>6</v>
      </c>
      <c r="D253" s="8">
        <v>6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</row>
    <row r="254" spans="1:34" ht="15.75" x14ac:dyDescent="0.25">
      <c r="A254" s="7" t="s">
        <v>459</v>
      </c>
      <c r="B254" s="7" t="s">
        <v>460</v>
      </c>
      <c r="C254" s="8">
        <v>6</v>
      </c>
      <c r="D254" s="8">
        <v>6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</row>
    <row r="255" spans="1:34" ht="15.75" x14ac:dyDescent="0.25">
      <c r="A255" s="7" t="s">
        <v>461</v>
      </c>
      <c r="B255" s="7" t="s">
        <v>462</v>
      </c>
      <c r="C255" s="8">
        <v>6</v>
      </c>
      <c r="D255" s="8">
        <v>6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</row>
    <row r="256" spans="1:34" ht="15.75" x14ac:dyDescent="0.25">
      <c r="A256" s="7" t="s">
        <v>419</v>
      </c>
      <c r="B256" s="7" t="s">
        <v>463</v>
      </c>
      <c r="C256" s="8">
        <v>6</v>
      </c>
      <c r="D256" s="8">
        <v>6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</row>
    <row r="257" spans="1:34" ht="15.75" x14ac:dyDescent="0.25">
      <c r="A257" s="7" t="s">
        <v>421</v>
      </c>
      <c r="B257" s="7" t="s">
        <v>464</v>
      </c>
      <c r="C257" s="8">
        <v>6</v>
      </c>
      <c r="D257" s="8">
        <v>6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</row>
    <row r="258" spans="1:34" ht="15.75" x14ac:dyDescent="0.25">
      <c r="A258" s="7" t="s">
        <v>423</v>
      </c>
      <c r="B258" s="7" t="s">
        <v>465</v>
      </c>
      <c r="C258" s="8">
        <v>6</v>
      </c>
      <c r="D258" s="8">
        <v>6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</row>
    <row r="259" spans="1:34" ht="15.75" x14ac:dyDescent="0.25">
      <c r="A259" s="7" t="s">
        <v>425</v>
      </c>
      <c r="B259" s="7" t="s">
        <v>466</v>
      </c>
      <c r="C259" s="8">
        <v>6</v>
      </c>
      <c r="D259" s="8">
        <v>6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</row>
    <row r="260" spans="1:34" ht="15.75" x14ac:dyDescent="0.25">
      <c r="A260" s="7" t="s">
        <v>427</v>
      </c>
      <c r="B260" s="7" t="s">
        <v>467</v>
      </c>
      <c r="C260" s="8">
        <v>6</v>
      </c>
      <c r="D260" s="8">
        <v>6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</row>
    <row r="261" spans="1:34" ht="15.75" x14ac:dyDescent="0.25">
      <c r="A261" s="7" t="s">
        <v>429</v>
      </c>
      <c r="B261" s="7" t="s">
        <v>468</v>
      </c>
      <c r="C261" s="8">
        <v>6</v>
      </c>
      <c r="D261" s="8">
        <v>6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</row>
    <row r="262" spans="1:34" ht="15.75" x14ac:dyDescent="0.25">
      <c r="A262" s="7" t="s">
        <v>431</v>
      </c>
      <c r="B262" s="7" t="s">
        <v>469</v>
      </c>
      <c r="C262" s="8">
        <v>6</v>
      </c>
      <c r="D262" s="8">
        <v>6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</row>
    <row r="263" spans="1:34" ht="15.75" x14ac:dyDescent="0.25">
      <c r="A263" s="7" t="s">
        <v>433</v>
      </c>
      <c r="B263" s="7" t="s">
        <v>470</v>
      </c>
      <c r="C263" s="8">
        <v>6</v>
      </c>
      <c r="D263" s="8">
        <v>6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</row>
    <row r="264" spans="1:34" ht="15.75" x14ac:dyDescent="0.25">
      <c r="A264" s="7" t="s">
        <v>435</v>
      </c>
      <c r="B264" s="7" t="s">
        <v>471</v>
      </c>
      <c r="C264" s="8">
        <v>6</v>
      </c>
      <c r="D264" s="8">
        <v>6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</row>
    <row r="265" spans="1:34" ht="15.75" x14ac:dyDescent="0.25">
      <c r="A265" s="7" t="s">
        <v>437</v>
      </c>
      <c r="B265" s="7" t="s">
        <v>472</v>
      </c>
      <c r="C265" s="8">
        <v>6</v>
      </c>
      <c r="D265" s="8">
        <v>6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</row>
    <row r="266" spans="1:34" ht="15.75" x14ac:dyDescent="0.25">
      <c r="A266" s="7" t="s">
        <v>439</v>
      </c>
      <c r="B266" s="7" t="s">
        <v>473</v>
      </c>
      <c r="C266" s="8">
        <v>6</v>
      </c>
      <c r="D266" s="8">
        <v>6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</row>
    <row r="267" spans="1:34" ht="15.75" x14ac:dyDescent="0.25">
      <c r="A267" s="7" t="s">
        <v>441</v>
      </c>
      <c r="B267" s="7" t="s">
        <v>474</v>
      </c>
      <c r="C267" s="8">
        <v>6</v>
      </c>
      <c r="D267" s="8">
        <v>6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</row>
    <row r="268" spans="1:34" ht="15.75" x14ac:dyDescent="0.25">
      <c r="A268" s="7" t="s">
        <v>443</v>
      </c>
      <c r="B268" s="7" t="s">
        <v>475</v>
      </c>
      <c r="C268" s="8">
        <v>6</v>
      </c>
      <c r="D268" s="8">
        <v>6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</row>
    <row r="269" spans="1:34" ht="15.75" x14ac:dyDescent="0.25">
      <c r="A269" s="7" t="s">
        <v>445</v>
      </c>
      <c r="B269" s="7" t="s">
        <v>476</v>
      </c>
      <c r="C269" s="8">
        <v>6</v>
      </c>
      <c r="D269" s="8">
        <v>6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</row>
    <row r="270" spans="1:34" ht="15.75" x14ac:dyDescent="0.25">
      <c r="A270" s="7" t="s">
        <v>447</v>
      </c>
      <c r="B270" s="7" t="s">
        <v>477</v>
      </c>
      <c r="C270" s="8">
        <v>6</v>
      </c>
      <c r="D270" s="8">
        <v>6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</row>
    <row r="271" spans="1:34" ht="15.75" x14ac:dyDescent="0.25">
      <c r="A271" s="7" t="s">
        <v>449</v>
      </c>
      <c r="B271" s="7" t="s">
        <v>478</v>
      </c>
      <c r="C271" s="8">
        <v>6</v>
      </c>
      <c r="D271" s="8">
        <v>6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</row>
    <row r="272" spans="1:34" ht="15.75" x14ac:dyDescent="0.25">
      <c r="A272" s="7" t="s">
        <v>451</v>
      </c>
      <c r="B272" s="7" t="s">
        <v>479</v>
      </c>
      <c r="C272" s="8">
        <v>6</v>
      </c>
      <c r="D272" s="8">
        <v>6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</row>
    <row r="273" spans="1:34" ht="15.75" x14ac:dyDescent="0.25">
      <c r="A273" s="7" t="s">
        <v>453</v>
      </c>
      <c r="B273" s="7" t="s">
        <v>480</v>
      </c>
      <c r="C273" s="8">
        <v>6</v>
      </c>
      <c r="D273" s="8">
        <v>6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</row>
    <row r="274" spans="1:34" ht="15.75" x14ac:dyDescent="0.25">
      <c r="A274" s="7" t="s">
        <v>455</v>
      </c>
      <c r="B274" s="7" t="s">
        <v>481</v>
      </c>
      <c r="C274" s="8">
        <v>6</v>
      </c>
      <c r="D274" s="8">
        <v>6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</row>
    <row r="275" spans="1:34" ht="15.75" x14ac:dyDescent="0.25">
      <c r="A275" s="7" t="s">
        <v>457</v>
      </c>
      <c r="B275" s="7" t="s">
        <v>482</v>
      </c>
      <c r="C275" s="8">
        <v>6</v>
      </c>
      <c r="D275" s="8">
        <v>6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</row>
    <row r="276" spans="1:34" ht="15.75" x14ac:dyDescent="0.25">
      <c r="A276" s="7" t="s">
        <v>459</v>
      </c>
      <c r="B276" s="7" t="s">
        <v>483</v>
      </c>
      <c r="C276" s="8">
        <v>6</v>
      </c>
      <c r="D276" s="8">
        <v>6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</row>
    <row r="277" spans="1:34" ht="15.75" x14ac:dyDescent="0.25">
      <c r="A277" s="7" t="s">
        <v>461</v>
      </c>
      <c r="B277" s="7" t="s">
        <v>484</v>
      </c>
      <c r="C277" s="8">
        <v>6</v>
      </c>
      <c r="D277" s="8">
        <v>6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</row>
    <row r="278" spans="1:34" ht="15.75" x14ac:dyDescent="0.25">
      <c r="A278" s="7" t="s">
        <v>485</v>
      </c>
      <c r="B278" s="7" t="s">
        <v>486</v>
      </c>
      <c r="C278" s="8">
        <v>5</v>
      </c>
      <c r="D278" s="8">
        <v>5</v>
      </c>
      <c r="E278">
        <v>7599.558</v>
      </c>
      <c r="F278">
        <v>0</v>
      </c>
      <c r="G278">
        <v>0</v>
      </c>
      <c r="H278">
        <v>3582.701</v>
      </c>
      <c r="I278">
        <v>0</v>
      </c>
      <c r="J278">
        <v>0</v>
      </c>
      <c r="K278">
        <v>194.26900000000001</v>
      </c>
      <c r="L278">
        <v>8979.3729999999996</v>
      </c>
      <c r="M278">
        <v>968.70600000000002</v>
      </c>
      <c r="N278">
        <v>2454.2730000000001</v>
      </c>
      <c r="O278">
        <v>2350.194</v>
      </c>
      <c r="P278">
        <v>1438.567</v>
      </c>
      <c r="Q278">
        <v>279.084</v>
      </c>
      <c r="R278">
        <v>469.24900000000002</v>
      </c>
      <c r="S278">
        <v>4796.8050000000003</v>
      </c>
      <c r="T278">
        <v>3041.3789999999999</v>
      </c>
      <c r="U278">
        <v>1738.3009999999999</v>
      </c>
      <c r="V278">
        <v>606.947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1027.2090000000001</v>
      </c>
      <c r="AG278">
        <v>0</v>
      </c>
      <c r="AH278">
        <v>0</v>
      </c>
    </row>
    <row r="279" spans="1:34" ht="15.75" x14ac:dyDescent="0.25">
      <c r="A279" s="7" t="s">
        <v>487</v>
      </c>
      <c r="B279" s="7" t="s">
        <v>488</v>
      </c>
      <c r="C279" s="8">
        <v>5</v>
      </c>
      <c r="D279" s="8">
        <v>5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</row>
    <row r="280" spans="1:34" ht="15.75" x14ac:dyDescent="0.25">
      <c r="A280" s="7" t="s">
        <v>489</v>
      </c>
      <c r="B280" s="7" t="s">
        <v>490</v>
      </c>
      <c r="C280" s="8">
        <v>5</v>
      </c>
      <c r="D280" s="8">
        <v>5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</row>
    <row r="281" spans="1:34" ht="15.75" x14ac:dyDescent="0.25">
      <c r="A281" s="7" t="s">
        <v>491</v>
      </c>
      <c r="B281" s="7" t="s">
        <v>492</v>
      </c>
      <c r="C281" s="8">
        <v>5</v>
      </c>
      <c r="D281" s="8">
        <v>5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</row>
    <row r="282" spans="1:34" ht="15.75" x14ac:dyDescent="0.25">
      <c r="A282" s="7" t="s">
        <v>493</v>
      </c>
      <c r="B282" s="7" t="s">
        <v>494</v>
      </c>
      <c r="C282" s="8">
        <v>5</v>
      </c>
      <c r="D282" s="8">
        <v>5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</row>
    <row r="283" spans="1:34" ht="15.75" x14ac:dyDescent="0.25">
      <c r="A283" s="7" t="s">
        <v>495</v>
      </c>
      <c r="B283" s="7" t="s">
        <v>496</v>
      </c>
      <c r="C283" s="8">
        <v>5</v>
      </c>
      <c r="D283" s="8">
        <v>5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</row>
    <row r="284" spans="1:34" ht="15.75" x14ac:dyDescent="0.25">
      <c r="A284" s="7" t="s">
        <v>497</v>
      </c>
      <c r="B284" s="7" t="s">
        <v>498</v>
      </c>
      <c r="C284" s="8">
        <v>5</v>
      </c>
      <c r="D284" s="8">
        <v>5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</row>
    <row r="285" spans="1:34" ht="15.75" x14ac:dyDescent="0.25">
      <c r="A285" s="7" t="s">
        <v>499</v>
      </c>
      <c r="B285" s="7" t="s">
        <v>500</v>
      </c>
      <c r="C285" s="8">
        <v>5</v>
      </c>
      <c r="D285" s="8">
        <v>5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</row>
    <row r="286" spans="1:34" ht="15.75" x14ac:dyDescent="0.25">
      <c r="A286" s="7" t="s">
        <v>501</v>
      </c>
      <c r="B286" s="7" t="s">
        <v>502</v>
      </c>
      <c r="C286" s="8">
        <v>5</v>
      </c>
      <c r="D286" s="8">
        <v>5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</row>
    <row r="287" spans="1:34" ht="15.75" x14ac:dyDescent="0.25">
      <c r="A287" s="7" t="s">
        <v>503</v>
      </c>
      <c r="B287" s="7" t="s">
        <v>504</v>
      </c>
      <c r="C287" s="8">
        <v>5</v>
      </c>
      <c r="D287" s="8">
        <v>5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</row>
    <row r="288" spans="1:34" ht="15.75" x14ac:dyDescent="0.25">
      <c r="A288" s="7" t="s">
        <v>505</v>
      </c>
      <c r="B288" s="7" t="s">
        <v>506</v>
      </c>
      <c r="C288" s="8">
        <v>5</v>
      </c>
      <c r="D288" s="8">
        <v>5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</row>
    <row r="289" spans="1:34" ht="15.75" x14ac:dyDescent="0.25">
      <c r="A289" s="7" t="s">
        <v>507</v>
      </c>
      <c r="B289" s="7" t="s">
        <v>508</v>
      </c>
      <c r="C289" s="8">
        <v>5</v>
      </c>
      <c r="D289" s="8">
        <v>5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</row>
    <row r="290" spans="1:34" ht="15.75" x14ac:dyDescent="0.25">
      <c r="A290" s="7" t="s">
        <v>509</v>
      </c>
      <c r="B290" s="7" t="s">
        <v>510</v>
      </c>
      <c r="C290" s="8">
        <v>5</v>
      </c>
      <c r="D290" s="8">
        <v>5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</row>
    <row r="291" spans="1:34" ht="15.75" x14ac:dyDescent="0.25">
      <c r="A291" s="7" t="s">
        <v>511</v>
      </c>
      <c r="B291" s="7" t="s">
        <v>512</v>
      </c>
      <c r="C291" s="8">
        <v>5</v>
      </c>
      <c r="D291" s="8">
        <v>5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</row>
    <row r="292" spans="1:34" ht="15.75" x14ac:dyDescent="0.25">
      <c r="A292" s="7" t="s">
        <v>513</v>
      </c>
      <c r="B292" s="7" t="s">
        <v>514</v>
      </c>
      <c r="C292" s="8">
        <v>5</v>
      </c>
      <c r="D292" s="8">
        <v>5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</row>
    <row r="293" spans="1:34" ht="15.75" x14ac:dyDescent="0.25">
      <c r="A293" s="7" t="s">
        <v>515</v>
      </c>
      <c r="B293" s="7" t="s">
        <v>516</v>
      </c>
      <c r="C293" s="8">
        <v>5</v>
      </c>
      <c r="D293" s="8">
        <v>5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</row>
    <row r="294" spans="1:34" ht="15.75" x14ac:dyDescent="0.25">
      <c r="A294" s="7" t="s">
        <v>517</v>
      </c>
      <c r="B294" s="7" t="s">
        <v>518</v>
      </c>
      <c r="C294" s="8">
        <v>5</v>
      </c>
      <c r="D294" s="8">
        <v>5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</row>
    <row r="295" spans="1:34" ht="15.75" x14ac:dyDescent="0.25">
      <c r="A295" s="7" t="s">
        <v>519</v>
      </c>
      <c r="B295" s="7" t="s">
        <v>520</v>
      </c>
      <c r="C295" s="8">
        <v>5</v>
      </c>
      <c r="D295" s="8">
        <v>5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</row>
    <row r="296" spans="1:34" ht="15.75" x14ac:dyDescent="0.25">
      <c r="A296" s="7" t="s">
        <v>521</v>
      </c>
      <c r="B296" s="7" t="s">
        <v>522</v>
      </c>
      <c r="C296" s="8">
        <v>5</v>
      </c>
      <c r="D296" s="8">
        <v>5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</row>
    <row r="297" spans="1:34" ht="15.75" x14ac:dyDescent="0.25">
      <c r="A297" s="7" t="s">
        <v>523</v>
      </c>
      <c r="B297" s="7" t="s">
        <v>524</v>
      </c>
      <c r="C297" s="8">
        <v>5</v>
      </c>
      <c r="D297" s="8">
        <v>5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</row>
    <row r="298" spans="1:34" ht="15.75" x14ac:dyDescent="0.25">
      <c r="A298" s="7" t="s">
        <v>525</v>
      </c>
      <c r="B298" s="7" t="s">
        <v>526</v>
      </c>
      <c r="C298" s="8">
        <v>5</v>
      </c>
      <c r="D298" s="8">
        <v>5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</row>
    <row r="299" spans="1:34" ht="15.75" x14ac:dyDescent="0.25">
      <c r="A299" s="7" t="s">
        <v>527</v>
      </c>
      <c r="B299" s="7" t="s">
        <v>528</v>
      </c>
      <c r="C299" s="8">
        <v>5</v>
      </c>
      <c r="D299" s="8">
        <v>5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</row>
    <row r="300" spans="1:34" ht="15.75" x14ac:dyDescent="0.25">
      <c r="A300" s="7" t="s">
        <v>529</v>
      </c>
      <c r="B300" s="7" t="s">
        <v>530</v>
      </c>
      <c r="C300" s="8">
        <v>5</v>
      </c>
      <c r="D300" s="8">
        <v>5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</row>
    <row r="301" spans="1:34" ht="15.75" x14ac:dyDescent="0.25">
      <c r="A301" s="7" t="s">
        <v>531</v>
      </c>
      <c r="B301" s="7" t="s">
        <v>532</v>
      </c>
      <c r="C301" s="8">
        <v>5</v>
      </c>
      <c r="D301" s="8">
        <v>5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</row>
    <row r="302" spans="1:34" ht="15.75" x14ac:dyDescent="0.25">
      <c r="A302" s="7" t="s">
        <v>533</v>
      </c>
      <c r="B302" s="7" t="s">
        <v>534</v>
      </c>
      <c r="C302" s="8">
        <v>5</v>
      </c>
      <c r="D302" s="8">
        <v>5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</row>
    <row r="303" spans="1:34" ht="15.75" x14ac:dyDescent="0.25">
      <c r="A303" s="7" t="s">
        <v>535</v>
      </c>
      <c r="B303" s="7" t="s">
        <v>536</v>
      </c>
      <c r="C303" s="8">
        <v>5</v>
      </c>
      <c r="D303" s="8">
        <v>5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</row>
    <row r="304" spans="1:34" ht="15.75" x14ac:dyDescent="0.25">
      <c r="A304" s="7" t="s">
        <v>537</v>
      </c>
      <c r="B304" s="7" t="s">
        <v>538</v>
      </c>
      <c r="C304" s="8">
        <v>5</v>
      </c>
      <c r="D304" s="8">
        <v>5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</row>
    <row r="305" spans="1:34" ht="15.75" x14ac:dyDescent="0.25">
      <c r="A305" s="7" t="s">
        <v>539</v>
      </c>
      <c r="B305" s="7" t="s">
        <v>540</v>
      </c>
      <c r="C305" s="8">
        <v>5</v>
      </c>
      <c r="D305" s="8">
        <v>5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</row>
    <row r="306" spans="1:34" ht="15.75" x14ac:dyDescent="0.25">
      <c r="A306" s="7" t="s">
        <v>541</v>
      </c>
      <c r="B306" s="7" t="s">
        <v>542</v>
      </c>
      <c r="C306" s="8">
        <v>5</v>
      </c>
      <c r="D306" s="8">
        <v>5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</row>
    <row r="307" spans="1:34" ht="15.75" x14ac:dyDescent="0.25">
      <c r="A307" s="7" t="s">
        <v>543</v>
      </c>
      <c r="B307" s="7" t="s">
        <v>544</v>
      </c>
      <c r="C307" s="8">
        <v>5</v>
      </c>
      <c r="D307" s="8">
        <v>5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</row>
    <row r="308" spans="1:34" ht="15.75" x14ac:dyDescent="0.25">
      <c r="A308" s="7" t="s">
        <v>545</v>
      </c>
      <c r="B308" s="7" t="s">
        <v>546</v>
      </c>
      <c r="C308" s="8">
        <v>5</v>
      </c>
      <c r="D308" s="8">
        <v>5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</row>
    <row r="309" spans="1:34" ht="15.75" x14ac:dyDescent="0.25">
      <c r="A309" s="7" t="s">
        <v>547</v>
      </c>
      <c r="B309" s="7" t="s">
        <v>548</v>
      </c>
      <c r="C309" s="8">
        <v>5</v>
      </c>
      <c r="D309" s="8">
        <v>5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</row>
    <row r="310" spans="1:34" ht="15.75" x14ac:dyDescent="0.25">
      <c r="A310" s="7" t="s">
        <v>549</v>
      </c>
      <c r="B310" s="7" t="s">
        <v>550</v>
      </c>
      <c r="C310" s="8">
        <v>5</v>
      </c>
      <c r="D310" s="8">
        <v>5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</row>
    <row r="311" spans="1:34" ht="15.75" x14ac:dyDescent="0.25">
      <c r="A311" s="7" t="s">
        <v>551</v>
      </c>
      <c r="B311" s="7" t="s">
        <v>552</v>
      </c>
      <c r="C311" s="8">
        <v>5</v>
      </c>
      <c r="D311" s="8">
        <v>5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</row>
    <row r="312" spans="1:34" ht="15.75" x14ac:dyDescent="0.25">
      <c r="A312" s="7" t="s">
        <v>553</v>
      </c>
      <c r="B312" s="7" t="s">
        <v>554</v>
      </c>
      <c r="C312" s="8">
        <v>5</v>
      </c>
      <c r="D312" s="8">
        <v>5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</row>
    <row r="313" spans="1:34" ht="15.75" x14ac:dyDescent="0.25">
      <c r="A313" s="7" t="s">
        <v>555</v>
      </c>
      <c r="B313" s="7" t="s">
        <v>556</v>
      </c>
      <c r="C313" s="8">
        <v>5</v>
      </c>
      <c r="D313" s="8">
        <v>5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</row>
    <row r="314" spans="1:34" ht="15.75" x14ac:dyDescent="0.25">
      <c r="A314" s="7" t="s">
        <v>557</v>
      </c>
      <c r="B314" s="7" t="s">
        <v>558</v>
      </c>
      <c r="C314" s="8">
        <v>5</v>
      </c>
      <c r="D314" s="8">
        <v>5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</row>
    <row r="315" spans="1:34" ht="15.75" x14ac:dyDescent="0.25">
      <c r="A315" s="7" t="s">
        <v>559</v>
      </c>
      <c r="B315" s="7" t="s">
        <v>560</v>
      </c>
      <c r="C315" s="8">
        <v>5</v>
      </c>
      <c r="D315" s="8">
        <v>5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</row>
    <row r="316" spans="1:34" ht="15.75" x14ac:dyDescent="0.25">
      <c r="A316" s="7" t="s">
        <v>561</v>
      </c>
      <c r="B316" s="7" t="s">
        <v>562</v>
      </c>
      <c r="C316" s="8">
        <v>5</v>
      </c>
      <c r="D316" s="8">
        <v>5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</row>
    <row r="317" spans="1:34" ht="15.75" x14ac:dyDescent="0.25">
      <c r="A317" s="7" t="s">
        <v>563</v>
      </c>
      <c r="B317" s="7" t="s">
        <v>564</v>
      </c>
      <c r="C317" s="8">
        <v>5</v>
      </c>
      <c r="D317" s="8">
        <v>5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</row>
    <row r="318" spans="1:34" ht="15.75" x14ac:dyDescent="0.25">
      <c r="A318" s="7" t="s">
        <v>565</v>
      </c>
      <c r="B318" s="7" t="s">
        <v>566</v>
      </c>
      <c r="C318" s="8">
        <v>5</v>
      </c>
      <c r="D318" s="8">
        <v>5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</row>
    <row r="319" spans="1:34" ht="15.75" x14ac:dyDescent="0.25">
      <c r="A319" s="7" t="s">
        <v>567</v>
      </c>
      <c r="B319" s="7" t="s">
        <v>568</v>
      </c>
      <c r="C319" s="8">
        <v>5</v>
      </c>
      <c r="D319" s="8">
        <v>5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</row>
    <row r="320" spans="1:34" ht="15.75" x14ac:dyDescent="0.25">
      <c r="A320" s="7" t="s">
        <v>569</v>
      </c>
      <c r="B320" s="7" t="s">
        <v>570</v>
      </c>
      <c r="C320" s="8">
        <v>5</v>
      </c>
      <c r="D320" s="8">
        <v>5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</row>
    <row r="321" spans="1:34" ht="15.75" x14ac:dyDescent="0.25">
      <c r="A321" s="7" t="s">
        <v>571</v>
      </c>
      <c r="B321" s="7" t="s">
        <v>572</v>
      </c>
      <c r="C321" s="8">
        <v>5</v>
      </c>
      <c r="D321" s="8">
        <v>5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</row>
    <row r="322" spans="1:34" ht="15.75" x14ac:dyDescent="0.25">
      <c r="A322" s="7" t="s">
        <v>573</v>
      </c>
      <c r="B322" s="7" t="s">
        <v>574</v>
      </c>
      <c r="C322" s="8">
        <v>5</v>
      </c>
      <c r="D322" s="8">
        <v>5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</row>
    <row r="323" spans="1:34" ht="15.75" x14ac:dyDescent="0.25">
      <c r="A323" s="7" t="s">
        <v>575</v>
      </c>
      <c r="B323" s="7" t="s">
        <v>576</v>
      </c>
      <c r="C323" s="8">
        <v>6</v>
      </c>
      <c r="D323" s="8">
        <v>6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</row>
    <row r="324" spans="1:34" ht="15.75" x14ac:dyDescent="0.25">
      <c r="A324" s="7" t="s">
        <v>577</v>
      </c>
      <c r="B324" s="7" t="s">
        <v>578</v>
      </c>
      <c r="C324" s="8">
        <v>6</v>
      </c>
      <c r="D324" s="8">
        <v>6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</row>
    <row r="325" spans="1:34" ht="15.75" x14ac:dyDescent="0.25">
      <c r="A325" s="7" t="s">
        <v>579</v>
      </c>
      <c r="B325" s="7" t="s">
        <v>580</v>
      </c>
      <c r="C325" s="8">
        <v>6</v>
      </c>
      <c r="D325" s="8">
        <v>6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</row>
    <row r="326" spans="1:34" ht="15.75" x14ac:dyDescent="0.25">
      <c r="A326" s="7" t="s">
        <v>581</v>
      </c>
      <c r="B326" s="7" t="s">
        <v>582</v>
      </c>
      <c r="C326" s="8">
        <v>6</v>
      </c>
      <c r="D326" s="8">
        <v>6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</row>
    <row r="327" spans="1:34" ht="15.75" x14ac:dyDescent="0.25">
      <c r="A327" s="7" t="s">
        <v>583</v>
      </c>
      <c r="B327" s="7" t="s">
        <v>584</v>
      </c>
      <c r="C327" s="8">
        <v>6</v>
      </c>
      <c r="D327" s="8">
        <v>6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</row>
    <row r="328" spans="1:34" ht="15.75" x14ac:dyDescent="0.25">
      <c r="A328" s="7" t="s">
        <v>585</v>
      </c>
      <c r="B328" s="7" t="s">
        <v>586</v>
      </c>
      <c r="C328" s="8">
        <v>6</v>
      </c>
      <c r="D328" s="8">
        <v>6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</row>
    <row r="329" spans="1:34" ht="15.75" x14ac:dyDescent="0.25">
      <c r="A329" s="7" t="s">
        <v>587</v>
      </c>
      <c r="B329" s="7" t="s">
        <v>588</v>
      </c>
      <c r="C329" s="8">
        <v>6</v>
      </c>
      <c r="D329" s="8">
        <v>6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</row>
    <row r="330" spans="1:34" ht="15.75" x14ac:dyDescent="0.25">
      <c r="A330" s="7" t="s">
        <v>589</v>
      </c>
      <c r="B330" s="7" t="s">
        <v>590</v>
      </c>
      <c r="C330" s="8">
        <v>6</v>
      </c>
      <c r="D330" s="8">
        <v>6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</row>
    <row r="331" spans="1:34" ht="15.75" x14ac:dyDescent="0.25">
      <c r="A331" s="7" t="s">
        <v>591</v>
      </c>
      <c r="B331" s="7" t="s">
        <v>592</v>
      </c>
      <c r="C331" s="8">
        <v>6</v>
      </c>
      <c r="D331" s="8">
        <v>6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</row>
    <row r="332" spans="1:34" ht="15.75" x14ac:dyDescent="0.25">
      <c r="A332" s="7" t="s">
        <v>593</v>
      </c>
      <c r="B332" s="7" t="s">
        <v>594</v>
      </c>
      <c r="C332" s="8">
        <v>6</v>
      </c>
      <c r="D332" s="8">
        <v>6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</row>
    <row r="333" spans="1:34" ht="15.75" x14ac:dyDescent="0.25">
      <c r="A333" s="7" t="s">
        <v>595</v>
      </c>
      <c r="B333" s="7" t="s">
        <v>596</v>
      </c>
      <c r="C333" s="8">
        <v>6</v>
      </c>
      <c r="D333" s="8">
        <v>6</v>
      </c>
      <c r="E333">
        <v>10.288</v>
      </c>
      <c r="F333">
        <v>0</v>
      </c>
      <c r="G333">
        <v>0</v>
      </c>
      <c r="H333">
        <v>2.359</v>
      </c>
      <c r="I333">
        <v>0</v>
      </c>
      <c r="J333">
        <v>0</v>
      </c>
      <c r="K333">
        <v>0</v>
      </c>
      <c r="L333">
        <v>16.547000000000001</v>
      </c>
      <c r="M333">
        <v>0</v>
      </c>
      <c r="N333">
        <v>0</v>
      </c>
      <c r="O333">
        <v>0</v>
      </c>
      <c r="P333">
        <v>0</v>
      </c>
      <c r="Q333">
        <v>1.4219999999999999</v>
      </c>
      <c r="R333">
        <v>0</v>
      </c>
      <c r="S333">
        <v>6.4000000000000001E-2</v>
      </c>
      <c r="T333">
        <v>2.3540000000000001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1.054</v>
      </c>
      <c r="AD333">
        <v>0</v>
      </c>
      <c r="AE333">
        <v>5.2439999999999998</v>
      </c>
      <c r="AF333">
        <v>21.827000000000002</v>
      </c>
      <c r="AG333">
        <v>0</v>
      </c>
      <c r="AH333">
        <v>0</v>
      </c>
    </row>
    <row r="334" spans="1:34" ht="15.75" x14ac:dyDescent="0.25">
      <c r="A334" s="7" t="s">
        <v>597</v>
      </c>
      <c r="B334" s="7" t="s">
        <v>598</v>
      </c>
      <c r="C334" s="8">
        <v>6</v>
      </c>
      <c r="D334" s="8">
        <v>6</v>
      </c>
      <c r="E334">
        <v>-60.462000000000003</v>
      </c>
      <c r="F334">
        <v>-42.951999999999998</v>
      </c>
      <c r="G334">
        <v>-33.703000000000003</v>
      </c>
      <c r="H334">
        <v>-35.945</v>
      </c>
      <c r="I334">
        <v>-8.5440000000000005</v>
      </c>
      <c r="J334">
        <v>-15.055</v>
      </c>
      <c r="K334">
        <v>-13.475</v>
      </c>
      <c r="L334">
        <v>-89.072999999999993</v>
      </c>
      <c r="M334">
        <v>-67.965999999999994</v>
      </c>
      <c r="N334">
        <v>-42.427</v>
      </c>
      <c r="O334">
        <v>-13.515000000000001</v>
      </c>
      <c r="P334">
        <v>-6.6970000000000001</v>
      </c>
      <c r="Q334">
        <v>-5.4450000000000003</v>
      </c>
      <c r="R334">
        <v>-3.1019999999999999</v>
      </c>
      <c r="S334">
        <v>-31.212</v>
      </c>
      <c r="T334">
        <v>-22.817</v>
      </c>
      <c r="U334">
        <v>-16.587</v>
      </c>
      <c r="V334">
        <v>-34.408000000000001</v>
      </c>
      <c r="W334">
        <v>-22.916</v>
      </c>
      <c r="X334">
        <v>-4.2519999999999998</v>
      </c>
      <c r="Y334">
        <v>-1.1339999999999999</v>
      </c>
      <c r="Z334">
        <v>-0.23899999999999999</v>
      </c>
      <c r="AA334">
        <v>-0.1</v>
      </c>
      <c r="AB334">
        <v>-8.3000000000000004E-2</v>
      </c>
      <c r="AC334">
        <v>-8.5299999999999994</v>
      </c>
      <c r="AD334">
        <v>-2.1379999999999999</v>
      </c>
      <c r="AE334">
        <v>-20.532</v>
      </c>
      <c r="AF334">
        <v>-33.079000000000001</v>
      </c>
      <c r="AG334">
        <v>0</v>
      </c>
      <c r="AH334">
        <v>0</v>
      </c>
    </row>
    <row r="335" spans="1:34" ht="15.75" x14ac:dyDescent="0.25">
      <c r="A335" s="7" t="s">
        <v>599</v>
      </c>
      <c r="B335" s="7" t="s">
        <v>600</v>
      </c>
      <c r="C335" s="8">
        <v>6</v>
      </c>
      <c r="D335" s="8">
        <v>6</v>
      </c>
      <c r="E335">
        <v>-8.7999999999999995E-2</v>
      </c>
      <c r="F335">
        <v>-0.16200000000000001</v>
      </c>
      <c r="G335">
        <v>0</v>
      </c>
      <c r="H335">
        <v>-11.37</v>
      </c>
      <c r="I335">
        <v>-0.2</v>
      </c>
      <c r="J335">
        <v>0</v>
      </c>
      <c r="K335">
        <v>0</v>
      </c>
      <c r="L335">
        <v>-5.5419999999999998</v>
      </c>
      <c r="M335">
        <v>-5.54</v>
      </c>
      <c r="N335">
        <v>-0.53300000000000003</v>
      </c>
      <c r="O335">
        <v>-0.752</v>
      </c>
      <c r="P335">
        <v>0</v>
      </c>
      <c r="Q335">
        <v>0</v>
      </c>
      <c r="R335">
        <v>0</v>
      </c>
      <c r="S335">
        <v>-15.891999999999999</v>
      </c>
      <c r="T335">
        <v>-0.71799999999999997</v>
      </c>
      <c r="U335">
        <v>-0.27600000000000002</v>
      </c>
      <c r="V335">
        <v>-2.375</v>
      </c>
      <c r="W335">
        <v>-2.5510000000000002</v>
      </c>
      <c r="X335">
        <v>-0.77300000000000002</v>
      </c>
      <c r="Y335">
        <v>-0.13700000000000001</v>
      </c>
      <c r="Z335">
        <v>-3.0739999999999998</v>
      </c>
      <c r="AA335">
        <v>-0.30199999999999999</v>
      </c>
      <c r="AB335">
        <v>-0.58799999999999997</v>
      </c>
      <c r="AC335">
        <v>0</v>
      </c>
      <c r="AD335">
        <v>0</v>
      </c>
      <c r="AE335">
        <v>0</v>
      </c>
      <c r="AF335">
        <v>-1.0999999999999999E-2</v>
      </c>
      <c r="AG335">
        <v>0</v>
      </c>
      <c r="AH335">
        <v>0</v>
      </c>
    </row>
    <row r="336" spans="1:34" ht="15.75" x14ac:dyDescent="0.25">
      <c r="A336" s="7" t="s">
        <v>601</v>
      </c>
      <c r="B336" s="7" t="s">
        <v>602</v>
      </c>
      <c r="C336" s="8">
        <v>6</v>
      </c>
      <c r="D336" s="8">
        <v>6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</row>
    <row r="337" spans="1:34" ht="15.75" x14ac:dyDescent="0.25">
      <c r="A337" s="7" t="s">
        <v>603</v>
      </c>
      <c r="B337" s="7" t="s">
        <v>604</v>
      </c>
      <c r="C337" s="8">
        <v>6</v>
      </c>
      <c r="D337" s="8">
        <v>6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</row>
    <row r="338" spans="1:34" ht="15.75" x14ac:dyDescent="0.25">
      <c r="A338" s="7" t="s">
        <v>605</v>
      </c>
      <c r="B338" s="7" t="s">
        <v>606</v>
      </c>
      <c r="C338" s="7"/>
      <c r="D338" s="7"/>
      <c r="E338">
        <v>122435.739</v>
      </c>
      <c r="F338">
        <v>98971.521999999997</v>
      </c>
      <c r="G338">
        <v>66675.148000000001</v>
      </c>
      <c r="H338">
        <v>73052.664999999994</v>
      </c>
      <c r="I338">
        <v>21447.52</v>
      </c>
      <c r="J338">
        <v>32449.151999999998</v>
      </c>
      <c r="K338">
        <v>20934.095000000001</v>
      </c>
      <c r="L338">
        <v>153504.818</v>
      </c>
      <c r="M338">
        <v>147654.57500000001</v>
      </c>
      <c r="N338">
        <v>81535.945000000007</v>
      </c>
      <c r="O338">
        <v>36045.54</v>
      </c>
      <c r="P338">
        <v>35897.082999999999</v>
      </c>
      <c r="Q338">
        <v>9478.0630000000001</v>
      </c>
      <c r="R338">
        <v>5037.384</v>
      </c>
      <c r="S338">
        <v>62211.425999999999</v>
      </c>
      <c r="T338">
        <v>51948.942000000003</v>
      </c>
      <c r="U338">
        <v>37943.216999999997</v>
      </c>
      <c r="V338">
        <v>74400.085000000006</v>
      </c>
      <c r="W338">
        <v>50407.461000000003</v>
      </c>
      <c r="X338">
        <v>10646.263000000001</v>
      </c>
      <c r="Y338">
        <v>369623.86300000001</v>
      </c>
      <c r="Z338">
        <v>46942.300999999999</v>
      </c>
      <c r="AA338">
        <v>11343.763999999999</v>
      </c>
      <c r="AB338">
        <v>61783.072</v>
      </c>
      <c r="AC338">
        <v>14961.221</v>
      </c>
      <c r="AD338">
        <v>5061.125</v>
      </c>
      <c r="AE338">
        <v>184731.989</v>
      </c>
      <c r="AF338">
        <v>108017.986</v>
      </c>
      <c r="AG338">
        <v>0</v>
      </c>
      <c r="AH338">
        <v>0</v>
      </c>
    </row>
    <row r="340" spans="1:34" ht="15.75" x14ac:dyDescent="0.25">
      <c r="A340" s="7" t="s">
        <v>607</v>
      </c>
      <c r="E340">
        <f>SUM(E5:E337)-E338</f>
        <v>0</v>
      </c>
      <c r="F340">
        <f>SUM(F5:F337)-F338</f>
        <v>0</v>
      </c>
      <c r="G340">
        <f>SUM(G5:G337)-G338</f>
        <v>0</v>
      </c>
      <c r="H340">
        <f>SUM(H5:H337)-H338</f>
        <v>0</v>
      </c>
      <c r="I340">
        <f t="shared" ref="I340:AF340" si="0">SUM(I5:I337)-I338</f>
        <v>0</v>
      </c>
      <c r="J340">
        <f t="shared" si="0"/>
        <v>0</v>
      </c>
      <c r="K340">
        <f t="shared" si="0"/>
        <v>0</v>
      </c>
      <c r="L340">
        <f t="shared" si="0"/>
        <v>0</v>
      </c>
      <c r="M340">
        <f t="shared" si="0"/>
        <v>0</v>
      </c>
      <c r="N340">
        <f t="shared" si="0"/>
        <v>0</v>
      </c>
      <c r="O340">
        <f t="shared" si="0"/>
        <v>0</v>
      </c>
      <c r="P340">
        <f t="shared" si="0"/>
        <v>0</v>
      </c>
      <c r="Q340">
        <f t="shared" si="0"/>
        <v>0</v>
      </c>
      <c r="R340">
        <f t="shared" si="0"/>
        <v>0</v>
      </c>
      <c r="S340">
        <f>SUM(S5:S337)-S338</f>
        <v>0</v>
      </c>
      <c r="T340">
        <f t="shared" si="0"/>
        <v>0</v>
      </c>
      <c r="U340">
        <f t="shared" si="0"/>
        <v>0</v>
      </c>
      <c r="V340">
        <f t="shared" si="0"/>
        <v>0</v>
      </c>
      <c r="W340">
        <f t="shared" si="0"/>
        <v>0</v>
      </c>
      <c r="X340">
        <f>SUM(X5:X337)-X338</f>
        <v>0</v>
      </c>
      <c r="Y340">
        <f t="shared" si="0"/>
        <v>0</v>
      </c>
      <c r="Z340">
        <f t="shared" si="0"/>
        <v>0</v>
      </c>
      <c r="AA340">
        <f t="shared" si="0"/>
        <v>0</v>
      </c>
      <c r="AB340">
        <f t="shared" si="0"/>
        <v>0</v>
      </c>
      <c r="AC340">
        <f t="shared" si="0"/>
        <v>0</v>
      </c>
      <c r="AD340">
        <f t="shared" si="0"/>
        <v>0</v>
      </c>
      <c r="AE340">
        <f t="shared" si="0"/>
        <v>0</v>
      </c>
      <c r="AF340">
        <f t="shared" si="0"/>
        <v>0</v>
      </c>
      <c r="AG340">
        <f>SUM(AG5:AG337)-AG338</f>
        <v>0</v>
      </c>
      <c r="AH340">
        <f>SUM(AH5:AH337)-AH338</f>
        <v>0</v>
      </c>
    </row>
    <row r="342" spans="1:34" x14ac:dyDescent="0.2">
      <c r="A342" t="s">
        <v>608</v>
      </c>
      <c r="D342">
        <v>1</v>
      </c>
      <c r="E342" s="11">
        <f>SUMIF($D$4:$D$336,$D$342,E4:E336)</f>
        <v>3609.6190000000001</v>
      </c>
      <c r="F342" s="11">
        <f>SUMIF($D$4:$D$336,$D$342,F4:F336)</f>
        <v>6314.6889999999994</v>
      </c>
      <c r="G342" s="11">
        <f>SUMIF($D$4:$D$336,$D$342,G4:G336)</f>
        <v>5854.8819999999996</v>
      </c>
      <c r="H342" s="11">
        <f>SUMIF($D$4:$D$336,$D$342,H4:H336)</f>
        <v>4043.3560000000002</v>
      </c>
      <c r="I342" s="11">
        <f t="shared" ref="I342:AF342" si="1">SUMIF($D$4:$D$336,$D$342,I4:I336)</f>
        <v>1609.521</v>
      </c>
      <c r="J342" s="11">
        <f t="shared" si="1"/>
        <v>1203.0610000000001</v>
      </c>
      <c r="K342" s="11">
        <f t="shared" si="1"/>
        <v>1164.8389999999999</v>
      </c>
      <c r="L342" s="11">
        <f t="shared" si="1"/>
        <v>5700.9140000000007</v>
      </c>
      <c r="M342" s="11">
        <f t="shared" si="1"/>
        <v>15099.995999999999</v>
      </c>
      <c r="N342" s="11">
        <f t="shared" si="1"/>
        <v>6183.9110000000001</v>
      </c>
      <c r="O342" s="11">
        <f t="shared" si="1"/>
        <v>2291.1550000000002</v>
      </c>
      <c r="P342" s="11">
        <f t="shared" si="1"/>
        <v>1659.1109999999999</v>
      </c>
      <c r="Q342" s="11">
        <f t="shared" si="1"/>
        <v>623.11200000000008</v>
      </c>
      <c r="R342" s="11">
        <f t="shared" si="1"/>
        <v>256.56600000000003</v>
      </c>
      <c r="S342" s="11">
        <f>SUMIF($D$4:$D$336,$D$342,S4:S336)</f>
        <v>2537.8970000000004</v>
      </c>
      <c r="T342" s="11">
        <f t="shared" si="1"/>
        <v>3148.248</v>
      </c>
      <c r="U342" s="11">
        <f t="shared" si="1"/>
        <v>2509.2249999999999</v>
      </c>
      <c r="V342" s="11">
        <f t="shared" si="1"/>
        <v>9828.6419999999998</v>
      </c>
      <c r="W342" s="11">
        <f t="shared" si="1"/>
        <v>5764.2070000000003</v>
      </c>
      <c r="X342" s="11">
        <f>SUMIF($D$4:$D$336,$D$342,X4:X336)</f>
        <v>605.97299999999996</v>
      </c>
      <c r="Y342" s="11">
        <f t="shared" si="1"/>
        <v>13487.793</v>
      </c>
      <c r="Z342" s="11">
        <f t="shared" si="1"/>
        <v>4583.4579999999996</v>
      </c>
      <c r="AA342" s="11">
        <f t="shared" si="1"/>
        <v>344.02800000000002</v>
      </c>
      <c r="AB342" s="11">
        <f t="shared" si="1"/>
        <v>15976.651000000002</v>
      </c>
      <c r="AC342" s="11">
        <f t="shared" si="1"/>
        <v>1441.671</v>
      </c>
      <c r="AD342" s="11">
        <f t="shared" si="1"/>
        <v>507.34100000000001</v>
      </c>
      <c r="AE342" s="11">
        <f t="shared" si="1"/>
        <v>12278.476000000001</v>
      </c>
      <c r="AF342" s="11">
        <f t="shared" si="1"/>
        <v>2734.2420000000002</v>
      </c>
      <c r="AG342" s="11">
        <f>SUMIF($D$4:$D$336,$D$342,AG4:AG336)</f>
        <v>0</v>
      </c>
      <c r="AH342" s="11">
        <f>SUMIF($D$4:$D$336,$D$342,AH4:AH336)</f>
        <v>0</v>
      </c>
    </row>
    <row r="343" spans="1:34" x14ac:dyDescent="0.2">
      <c r="A343" t="s">
        <v>609</v>
      </c>
      <c r="D343">
        <v>2</v>
      </c>
      <c r="E343" s="11">
        <f>SUMIF($D$4:$D$336,$D$343,E4:E336)</f>
        <v>50631.576000000001</v>
      </c>
      <c r="F343" s="11">
        <f>SUMIF($D$4:$D$336,$D$343,F4:F336)</f>
        <v>1576</v>
      </c>
      <c r="G343" s="11">
        <f>SUMIF($D$4:$D$336,$D$343,G4:G336)</f>
        <v>0</v>
      </c>
      <c r="H343" s="11">
        <f>SUMIF($D$4:$D$336,$D$343,H4:H336)</f>
        <v>19854.326000000001</v>
      </c>
      <c r="I343" s="11">
        <f t="shared" ref="I343:AF343" si="2">SUMIF($D$4:$D$336,$D$343,I4:I336)</f>
        <v>19846.742999999995</v>
      </c>
      <c r="J343" s="11">
        <f t="shared" si="2"/>
        <v>9513.5460000000003</v>
      </c>
      <c r="K343" s="11">
        <f t="shared" si="2"/>
        <v>4781.0160000000005</v>
      </c>
      <c r="L343" s="11">
        <f t="shared" si="2"/>
        <v>63743.064999999995</v>
      </c>
      <c r="M343" s="11">
        <f t="shared" si="2"/>
        <v>4757.692</v>
      </c>
      <c r="N343" s="11">
        <f t="shared" si="2"/>
        <v>0</v>
      </c>
      <c r="O343" s="11">
        <f t="shared" si="2"/>
        <v>31418.457999999999</v>
      </c>
      <c r="P343" s="11">
        <f t="shared" si="2"/>
        <v>13913.313999999998</v>
      </c>
      <c r="Q343" s="11">
        <f t="shared" si="2"/>
        <v>3690.163</v>
      </c>
      <c r="R343" s="11">
        <f t="shared" si="2"/>
        <v>710.35500000000002</v>
      </c>
      <c r="S343" s="11">
        <f>SUMIF($D$4:$D$336,$D$343,S4:S336)</f>
        <v>16512.096000000001</v>
      </c>
      <c r="T343" s="11">
        <f t="shared" si="2"/>
        <v>12778.752</v>
      </c>
      <c r="U343" s="11">
        <f t="shared" si="2"/>
        <v>14581.342000000001</v>
      </c>
      <c r="V343" s="11">
        <f t="shared" si="2"/>
        <v>2901.3</v>
      </c>
      <c r="W343" s="11">
        <f t="shared" si="2"/>
        <v>4318.42</v>
      </c>
      <c r="X343" s="11">
        <f>SUMIF($D$4:$D$336,$D$343,X4:X336)</f>
        <v>999.23500000000001</v>
      </c>
      <c r="Y343" s="11">
        <f t="shared" si="2"/>
        <v>146808.73700000002</v>
      </c>
      <c r="Z343" s="11">
        <f t="shared" si="2"/>
        <v>5513.982</v>
      </c>
      <c r="AA343" s="11">
        <f t="shared" si="2"/>
        <v>3103.375</v>
      </c>
      <c r="AB343" s="11">
        <f t="shared" si="2"/>
        <v>18044.667000000001</v>
      </c>
      <c r="AC343" s="11">
        <f t="shared" si="2"/>
        <v>6882.884</v>
      </c>
      <c r="AD343" s="11">
        <f t="shared" si="2"/>
        <v>0</v>
      </c>
      <c r="AE343" s="11">
        <f t="shared" si="2"/>
        <v>68933.89</v>
      </c>
      <c r="AF343" s="11">
        <f t="shared" si="2"/>
        <v>29514.420000000002</v>
      </c>
      <c r="AG343" s="11">
        <f>SUMIF($D$4:$D$336,$D$343,AG4:AG336)</f>
        <v>0</v>
      </c>
      <c r="AH343" s="11">
        <f>SUMIF($D$4:$D$336,$D$343,AH4:AH336)</f>
        <v>0</v>
      </c>
    </row>
    <row r="344" spans="1:34" x14ac:dyDescent="0.2">
      <c r="A344" t="s">
        <v>610</v>
      </c>
      <c r="D344">
        <v>3</v>
      </c>
      <c r="E344" s="11">
        <f>SUMIF($D$4:$D$336,$D$344,E4:E336)</f>
        <v>47161.289000000004</v>
      </c>
      <c r="F344" s="11">
        <f>SUMIF($D$4:$D$336,$D$344,F4:F336)</f>
        <v>0</v>
      </c>
      <c r="G344" s="11">
        <f>SUMIF($D$4:$D$336,$D$344,G4:G336)</f>
        <v>0</v>
      </c>
      <c r="H344" s="11">
        <f>SUMIF($D$4:$D$336,$D$344,H4:H336)</f>
        <v>14046.326999999999</v>
      </c>
      <c r="I344" s="11">
        <f t="shared" ref="I344:AF344" si="3">SUMIF($D$4:$D$336,$D$344,I4:I336)</f>
        <v>0</v>
      </c>
      <c r="J344" s="11">
        <f t="shared" si="3"/>
        <v>10840.387000000001</v>
      </c>
      <c r="K344" s="11">
        <f t="shared" si="3"/>
        <v>4341.8100000000004</v>
      </c>
      <c r="L344" s="11">
        <f t="shared" si="3"/>
        <v>60347.216</v>
      </c>
      <c r="M344" s="11">
        <f t="shared" si="3"/>
        <v>0</v>
      </c>
      <c r="N344" s="11">
        <f t="shared" si="3"/>
        <v>0</v>
      </c>
      <c r="O344" s="11">
        <f t="shared" si="3"/>
        <v>0</v>
      </c>
      <c r="P344" s="11">
        <f t="shared" si="3"/>
        <v>10288.02</v>
      </c>
      <c r="Q344" s="11">
        <f t="shared" si="3"/>
        <v>3357.4870000000001</v>
      </c>
      <c r="R344" s="11">
        <f t="shared" si="3"/>
        <v>1061.0229999999999</v>
      </c>
      <c r="S344" s="11">
        <f>SUMIF($D$4:$D$336,$D$344,S4:S336)</f>
        <v>12604.841999999999</v>
      </c>
      <c r="T344" s="11">
        <f t="shared" si="3"/>
        <v>10314.773000000001</v>
      </c>
      <c r="U344" s="11">
        <f t="shared" si="3"/>
        <v>13465.662</v>
      </c>
      <c r="V344" s="11">
        <f t="shared" si="3"/>
        <v>0</v>
      </c>
      <c r="W344" s="11">
        <f t="shared" si="3"/>
        <v>0</v>
      </c>
      <c r="X344" s="11">
        <f>SUMIF($D$4:$D$336,$D$344,X4:X336)</f>
        <v>4180.1610000000001</v>
      </c>
      <c r="Y344" s="11">
        <f t="shared" si="3"/>
        <v>118359.747</v>
      </c>
      <c r="Z344" s="11">
        <f t="shared" si="3"/>
        <v>0</v>
      </c>
      <c r="AA344" s="11">
        <f t="shared" si="3"/>
        <v>2442.471</v>
      </c>
      <c r="AB344" s="11">
        <f t="shared" si="3"/>
        <v>0</v>
      </c>
      <c r="AC344" s="11">
        <f t="shared" si="3"/>
        <v>5335.0780000000004</v>
      </c>
      <c r="AD344" s="11">
        <f t="shared" si="3"/>
        <v>0</v>
      </c>
      <c r="AE344" s="11">
        <f t="shared" si="3"/>
        <v>42257.538999999997</v>
      </c>
      <c r="AF344" s="11">
        <f t="shared" si="3"/>
        <v>25166.665000000005</v>
      </c>
      <c r="AG344" s="11">
        <f>SUMIF($D$4:$D$336,$D$344,AG4:AG336)</f>
        <v>0</v>
      </c>
      <c r="AH344" s="11">
        <f>SUMIF($D$4:$D$336,$D$344,AH4:AH336)</f>
        <v>0</v>
      </c>
    </row>
    <row r="345" spans="1:34" x14ac:dyDescent="0.2">
      <c r="A345" t="s">
        <v>611</v>
      </c>
      <c r="B345">
        <v>7</v>
      </c>
      <c r="D345">
        <v>4</v>
      </c>
      <c r="E345" s="11">
        <f>SUMIF($D$4:$D$336,$D$345,E4:E336)</f>
        <v>11532.135999999999</v>
      </c>
      <c r="F345" s="11">
        <f>SUMIF($D$4:$D$336,$D$345,F4:F336)</f>
        <v>91123.947</v>
      </c>
      <c r="G345" s="11">
        <f>SUMIF($D$4:$D$336,$D$345,G4:G336)</f>
        <v>60191.31</v>
      </c>
      <c r="H345" s="11">
        <f>SUMIF($D$4:$D$336,$D$345,H4:H336)</f>
        <v>31257.923999999995</v>
      </c>
      <c r="I345" s="11">
        <f t="shared" ref="I345:AF345" si="4">SUMIF($D$4:$D$336,$D$345,I4:I336)</f>
        <v>0</v>
      </c>
      <c r="J345" s="11">
        <f t="shared" si="4"/>
        <v>10714.085999999999</v>
      </c>
      <c r="K345" s="11">
        <f t="shared" si="4"/>
        <v>10425.734</v>
      </c>
      <c r="L345" s="11">
        <f t="shared" si="4"/>
        <v>12339.567000000001</v>
      </c>
      <c r="M345" s="11">
        <f t="shared" si="4"/>
        <v>126901.68700000002</v>
      </c>
      <c r="N345" s="11">
        <f t="shared" si="4"/>
        <v>72940.72099999999</v>
      </c>
      <c r="O345" s="11">
        <f t="shared" si="4"/>
        <v>0</v>
      </c>
      <c r="P345" s="11">
        <f t="shared" si="4"/>
        <v>8604.768</v>
      </c>
      <c r="Q345" s="11">
        <f t="shared" si="4"/>
        <v>1413.325</v>
      </c>
      <c r="R345" s="11">
        <f t="shared" si="4"/>
        <v>2468.2449999999999</v>
      </c>
      <c r="S345" s="11">
        <f>SUMIF($D$4:$D$336,$D$345,S4:S336)</f>
        <v>25806.826000000001</v>
      </c>
      <c r="T345" s="11">
        <f t="shared" si="4"/>
        <v>22459.446999999996</v>
      </c>
      <c r="U345" s="11">
        <f t="shared" si="4"/>
        <v>5460.7240000000002</v>
      </c>
      <c r="V345" s="11">
        <f t="shared" si="4"/>
        <v>61099.978999999992</v>
      </c>
      <c r="W345" s="11">
        <f t="shared" si="4"/>
        <v>40350.300999999999</v>
      </c>
      <c r="X345" s="11">
        <f>SUMIF($D$4:$D$336,$D$345,X4:X336)</f>
        <v>4865.9189999999999</v>
      </c>
      <c r="Y345" s="11">
        <f t="shared" si="4"/>
        <v>89174.667000000001</v>
      </c>
      <c r="Z345" s="11">
        <f t="shared" si="4"/>
        <v>36848.173999999999</v>
      </c>
      <c r="AA345" s="11">
        <f t="shared" si="4"/>
        <v>5400.6889999999994</v>
      </c>
      <c r="AB345" s="11">
        <f t="shared" si="4"/>
        <v>27762.425000000003</v>
      </c>
      <c r="AC345" s="11">
        <f t="shared" si="4"/>
        <v>1122.4860000000001</v>
      </c>
      <c r="AD345" s="11">
        <f t="shared" si="4"/>
        <v>4555.9220000000005</v>
      </c>
      <c r="AE345" s="11">
        <f t="shared" si="4"/>
        <v>61277.371999999996</v>
      </c>
      <c r="AF345" s="11">
        <f t="shared" si="4"/>
        <v>47973.476999999999</v>
      </c>
      <c r="AG345" s="11">
        <f>SUMIF($D$4:$D$336,$D$345,AG4:AG336)</f>
        <v>0</v>
      </c>
      <c r="AH345" s="11">
        <f>SUMIF($D$4:$D$336,$D$345,AH4:AH336)</f>
        <v>0</v>
      </c>
    </row>
    <row r="346" spans="1:34" x14ac:dyDescent="0.2">
      <c r="A346" t="s">
        <v>612</v>
      </c>
      <c r="D346">
        <v>5</v>
      </c>
      <c r="E346" s="11">
        <f>SUMIF($D$4:$D$336,$D$346,E4:E336)</f>
        <v>7599.558</v>
      </c>
      <c r="F346" s="11">
        <f>SUMIF($D$4:$D$336,$D$346,F4:F336)</f>
        <v>0</v>
      </c>
      <c r="G346" s="11">
        <f>SUMIF($D$4:$D$336,$D$346,G4:G336)</f>
        <v>0</v>
      </c>
      <c r="H346" s="11">
        <f>SUMIF($D$4:$D$336,$D$346,H4:H336)</f>
        <v>3582.701</v>
      </c>
      <c r="I346" s="11">
        <f t="shared" ref="I346:AF346" si="5">SUMIF($D$4:$D$336,$D$346,I4:I336)</f>
        <v>0</v>
      </c>
      <c r="J346" s="11">
        <f t="shared" si="5"/>
        <v>0</v>
      </c>
      <c r="K346" s="11">
        <f t="shared" si="5"/>
        <v>194.26900000000001</v>
      </c>
      <c r="L346" s="11">
        <f t="shared" si="5"/>
        <v>8979.3729999999996</v>
      </c>
      <c r="M346" s="11">
        <f t="shared" si="5"/>
        <v>968.70600000000002</v>
      </c>
      <c r="N346" s="11">
        <f t="shared" si="5"/>
        <v>2454.2730000000001</v>
      </c>
      <c r="O346" s="11">
        <f t="shared" si="5"/>
        <v>2350.194</v>
      </c>
      <c r="P346" s="11">
        <f t="shared" si="5"/>
        <v>1438.567</v>
      </c>
      <c r="Q346" s="11">
        <f t="shared" si="5"/>
        <v>279.084</v>
      </c>
      <c r="R346" s="11">
        <f t="shared" si="5"/>
        <v>469.24900000000002</v>
      </c>
      <c r="S346" s="11">
        <f>SUMIF($D$4:$D$336,$D$346,S4:S336)</f>
        <v>4796.8050000000003</v>
      </c>
      <c r="T346" s="11">
        <f t="shared" si="5"/>
        <v>3041.3789999999999</v>
      </c>
      <c r="U346" s="11">
        <f t="shared" si="5"/>
        <v>1738.3009999999999</v>
      </c>
      <c r="V346" s="11">
        <f t="shared" si="5"/>
        <v>606.947</v>
      </c>
      <c r="W346" s="11">
        <f t="shared" si="5"/>
        <v>0</v>
      </c>
      <c r="X346" s="11">
        <f>SUMIF($D$4:$D$336,$D$346,X4:X336)</f>
        <v>0</v>
      </c>
      <c r="Y346" s="11">
        <f t="shared" si="5"/>
        <v>0</v>
      </c>
      <c r="Z346" s="11">
        <f t="shared" si="5"/>
        <v>0</v>
      </c>
      <c r="AA346" s="11">
        <f t="shared" si="5"/>
        <v>0</v>
      </c>
      <c r="AB346" s="11">
        <f t="shared" si="5"/>
        <v>0</v>
      </c>
      <c r="AC346" s="11">
        <f t="shared" si="5"/>
        <v>0</v>
      </c>
      <c r="AD346" s="11">
        <f t="shared" si="5"/>
        <v>0</v>
      </c>
      <c r="AE346" s="11">
        <f t="shared" si="5"/>
        <v>0</v>
      </c>
      <c r="AF346" s="11">
        <f t="shared" si="5"/>
        <v>1027.2090000000001</v>
      </c>
      <c r="AG346" s="11">
        <f>SUMIF($D$4:$D$336,$D$346,AG4:AG336)</f>
        <v>0</v>
      </c>
      <c r="AH346" s="11">
        <f>SUMIF($D$4:$D$336,$D$346,AH4:AH336)</f>
        <v>0</v>
      </c>
    </row>
    <row r="347" spans="1:34" x14ac:dyDescent="0.2">
      <c r="A347" t="s">
        <v>613</v>
      </c>
      <c r="B347">
        <v>7</v>
      </c>
      <c r="D347">
        <v>6</v>
      </c>
      <c r="E347" s="11">
        <f>SUMIF($D$4:$D$336,$D$347,E4:E336)+SUMIF($D$4:$D$336,$B$347,E4:E336)</f>
        <v>1901.5609999999999</v>
      </c>
      <c r="F347" s="11">
        <f>SUMIF($D$4:$D$336,$D$347,F4:F336)+SUMIF($D$4:$D$336,$B$347,F4:F336)</f>
        <v>-43.113999999999997</v>
      </c>
      <c r="G347" s="11">
        <f>SUMIF($D$4:$D$336,$D$347,G4:G336)+SUMIF($D$4:$D$336,$B$347,G4:G336)</f>
        <v>628.95600000000002</v>
      </c>
      <c r="H347" s="11">
        <f>SUMIF($D$4:$D$336,$D$347,H4:H336)+SUMIF($D$4:$D$336,$B$347,H4:H336)</f>
        <v>268.03099999999995</v>
      </c>
      <c r="I347" s="11">
        <f t="shared" ref="I347:AF347" si="6">SUMIF($D$4:$D$336,$D$347,I4:I336)+SUMIF($D$4:$D$336,$B$347,I4:I336)</f>
        <v>-8.7439999999999998</v>
      </c>
      <c r="J347" s="11">
        <f t="shared" si="6"/>
        <v>178.072</v>
      </c>
      <c r="K347" s="11">
        <f t="shared" si="6"/>
        <v>26.427</v>
      </c>
      <c r="L347" s="11">
        <f t="shared" si="6"/>
        <v>2394.6830000000004</v>
      </c>
      <c r="M347" s="11">
        <f t="shared" si="6"/>
        <v>-73.506</v>
      </c>
      <c r="N347" s="11">
        <f t="shared" si="6"/>
        <v>-42.96</v>
      </c>
      <c r="O347" s="11">
        <f t="shared" si="6"/>
        <v>-14.267000000000001</v>
      </c>
      <c r="P347" s="11">
        <f t="shared" si="6"/>
        <v>-6.6970000000000001</v>
      </c>
      <c r="Q347" s="11">
        <f t="shared" si="6"/>
        <v>114.892</v>
      </c>
      <c r="R347" s="11">
        <f t="shared" si="6"/>
        <v>71.945999999999998</v>
      </c>
      <c r="S347" s="11">
        <f>SUMIF($D$4:$D$336,$D$347,S4:S336)+SUMIF($D$4:$D$336,$B$347,S4:S336)</f>
        <v>-47.04</v>
      </c>
      <c r="T347" s="11">
        <f t="shared" si="6"/>
        <v>206.34300000000002</v>
      </c>
      <c r="U347" s="11">
        <f t="shared" si="6"/>
        <v>187.96299999999999</v>
      </c>
      <c r="V347" s="11">
        <f t="shared" si="6"/>
        <v>-36.783000000000001</v>
      </c>
      <c r="W347" s="11">
        <f t="shared" si="6"/>
        <v>-25.466999999999999</v>
      </c>
      <c r="X347" s="11">
        <f>SUMIF($D$4:$D$336,$D$347,X4:X336)+SUMIF($D$4:$D$336,$B$347,X4:X336)</f>
        <v>-5.0249999999999995</v>
      </c>
      <c r="Y347" s="11">
        <f t="shared" si="6"/>
        <v>1792.9190000000001</v>
      </c>
      <c r="Z347" s="11">
        <f t="shared" si="6"/>
        <v>-3.3129999999999997</v>
      </c>
      <c r="AA347" s="11">
        <f t="shared" si="6"/>
        <v>53.200999999999993</v>
      </c>
      <c r="AB347" s="11">
        <f t="shared" si="6"/>
        <v>-0.67099999999999993</v>
      </c>
      <c r="AC347" s="11">
        <f t="shared" si="6"/>
        <v>179.102</v>
      </c>
      <c r="AD347" s="11">
        <f t="shared" si="6"/>
        <v>-2.1379999999999999</v>
      </c>
      <c r="AE347" s="11">
        <f t="shared" si="6"/>
        <v>-15.288</v>
      </c>
      <c r="AF347" s="11">
        <f t="shared" si="6"/>
        <v>1601.9730000000002</v>
      </c>
      <c r="AG347" s="11">
        <f>SUMIF($D$4:$D$336,$D$347,AG4:AG336)+SUMIF($D$4:$D$336,$B$347,AG4:AG336)</f>
        <v>0</v>
      </c>
      <c r="AH347" s="11">
        <f>SUMIF($D$4:$D$336,$D$347,AH4:AH336)+SUMIF($D$4:$D$336,$B$347,AH4:AH336)</f>
        <v>0</v>
      </c>
    </row>
    <row r="348" spans="1:34" x14ac:dyDescent="0.2"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</row>
    <row r="349" spans="1:34" x14ac:dyDescent="0.2">
      <c r="E349">
        <f>SUM(E342:E348)</f>
        <v>122435.739</v>
      </c>
      <c r="F349">
        <f>SUM(F342:F348)</f>
        <v>98971.521999999997</v>
      </c>
      <c r="G349">
        <f>SUM(G342:G348)</f>
        <v>66675.148000000001</v>
      </c>
      <c r="H349">
        <f>SUM(H342:H348)</f>
        <v>73052.664999999994</v>
      </c>
      <c r="I349">
        <f t="shared" ref="I349:AF349" si="7">SUM(I342:I348)</f>
        <v>21447.519999999997</v>
      </c>
      <c r="J349">
        <f t="shared" si="7"/>
        <v>32449.151999999998</v>
      </c>
      <c r="K349">
        <f t="shared" si="7"/>
        <v>20934.095000000001</v>
      </c>
      <c r="L349">
        <f t="shared" si="7"/>
        <v>153504.81799999997</v>
      </c>
      <c r="M349">
        <f t="shared" si="7"/>
        <v>147654.57500000004</v>
      </c>
      <c r="N349">
        <f t="shared" si="7"/>
        <v>81535.944999999978</v>
      </c>
      <c r="O349">
        <f t="shared" si="7"/>
        <v>36045.54</v>
      </c>
      <c r="P349">
        <f t="shared" si="7"/>
        <v>35897.083000000006</v>
      </c>
      <c r="Q349">
        <f t="shared" si="7"/>
        <v>9478.0630000000001</v>
      </c>
      <c r="R349">
        <f t="shared" si="7"/>
        <v>5037.384</v>
      </c>
      <c r="S349">
        <f>SUM(S342:S348)</f>
        <v>62211.425999999999</v>
      </c>
      <c r="T349">
        <f t="shared" si="7"/>
        <v>51948.942000000003</v>
      </c>
      <c r="U349">
        <f t="shared" si="7"/>
        <v>37943.217000000004</v>
      </c>
      <c r="V349">
        <f t="shared" si="7"/>
        <v>74400.084999999992</v>
      </c>
      <c r="W349">
        <f t="shared" si="7"/>
        <v>50407.461000000003</v>
      </c>
      <c r="X349">
        <f>SUM(X342:X348)</f>
        <v>10646.263000000001</v>
      </c>
      <c r="Y349">
        <f t="shared" si="7"/>
        <v>369623.86300000001</v>
      </c>
      <c r="Z349">
        <f t="shared" si="7"/>
        <v>46942.300999999999</v>
      </c>
      <c r="AA349">
        <f t="shared" si="7"/>
        <v>11343.763999999997</v>
      </c>
      <c r="AB349">
        <f t="shared" si="7"/>
        <v>61783.072</v>
      </c>
      <c r="AC349">
        <f t="shared" si="7"/>
        <v>14961.221000000003</v>
      </c>
      <c r="AD349">
        <f t="shared" si="7"/>
        <v>5061.1250000000009</v>
      </c>
      <c r="AE349">
        <f t="shared" si="7"/>
        <v>184731.989</v>
      </c>
      <c r="AF349">
        <f t="shared" si="7"/>
        <v>108017.986</v>
      </c>
      <c r="AG349">
        <f>SUM(AG342:AG348)</f>
        <v>0</v>
      </c>
      <c r="AH349">
        <f>SUM(AH342:AH348)</f>
        <v>0</v>
      </c>
    </row>
    <row r="350" spans="1:34" x14ac:dyDescent="0.2"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</row>
    <row r="351" spans="1:34" x14ac:dyDescent="0.2">
      <c r="A351" s="9"/>
      <c r="B351" s="9"/>
      <c r="C351" s="9"/>
      <c r="D351" s="9"/>
      <c r="E351" s="9">
        <f>E349-E337</f>
        <v>122435.739</v>
      </c>
      <c r="F351" s="9">
        <f>F349-F337</f>
        <v>98971.521999999997</v>
      </c>
      <c r="G351" s="9">
        <f>G349-G337</f>
        <v>66675.148000000001</v>
      </c>
      <c r="H351" s="9">
        <f>H349-H337</f>
        <v>73052.664999999994</v>
      </c>
      <c r="I351" s="9">
        <f t="shared" ref="I351:AF351" si="8">I349-I337</f>
        <v>21447.519999999997</v>
      </c>
      <c r="J351" s="9">
        <f t="shared" si="8"/>
        <v>32449.151999999998</v>
      </c>
      <c r="K351" s="9">
        <f t="shared" si="8"/>
        <v>20934.095000000001</v>
      </c>
      <c r="L351" s="9">
        <f t="shared" si="8"/>
        <v>153504.81799999997</v>
      </c>
      <c r="M351" s="9">
        <f t="shared" si="8"/>
        <v>147654.57500000004</v>
      </c>
      <c r="N351" s="9">
        <f t="shared" si="8"/>
        <v>81535.944999999978</v>
      </c>
      <c r="O351" s="9">
        <f t="shared" si="8"/>
        <v>36045.54</v>
      </c>
      <c r="P351" s="9">
        <f t="shared" si="8"/>
        <v>35897.083000000006</v>
      </c>
      <c r="Q351" s="9">
        <f t="shared" si="8"/>
        <v>9478.0630000000001</v>
      </c>
      <c r="R351" s="9">
        <f t="shared" si="8"/>
        <v>5037.384</v>
      </c>
      <c r="S351" s="9">
        <f>S349-S337</f>
        <v>62211.425999999999</v>
      </c>
      <c r="T351" s="9">
        <f t="shared" si="8"/>
        <v>51948.942000000003</v>
      </c>
      <c r="U351" s="9">
        <f t="shared" si="8"/>
        <v>37943.217000000004</v>
      </c>
      <c r="V351" s="9">
        <f t="shared" si="8"/>
        <v>74400.084999999992</v>
      </c>
      <c r="W351" s="9">
        <f t="shared" si="8"/>
        <v>50407.461000000003</v>
      </c>
      <c r="X351" s="9">
        <f>X349-X337</f>
        <v>10646.263000000001</v>
      </c>
      <c r="Y351" s="9">
        <f t="shared" si="8"/>
        <v>369623.86300000001</v>
      </c>
      <c r="Z351" s="9">
        <f t="shared" si="8"/>
        <v>46942.300999999999</v>
      </c>
      <c r="AA351" s="9">
        <f t="shared" si="8"/>
        <v>11343.763999999997</v>
      </c>
      <c r="AB351" s="9">
        <f t="shared" si="8"/>
        <v>61783.072</v>
      </c>
      <c r="AC351" s="9">
        <f t="shared" si="8"/>
        <v>14961.221000000003</v>
      </c>
      <c r="AD351" s="9">
        <f t="shared" si="8"/>
        <v>5061.1250000000009</v>
      </c>
      <c r="AE351" s="9">
        <f t="shared" si="8"/>
        <v>184731.989</v>
      </c>
      <c r="AF351" s="9">
        <f t="shared" si="8"/>
        <v>108017.986</v>
      </c>
      <c r="AG351" s="9">
        <f>AG349-AG337</f>
        <v>0</v>
      </c>
      <c r="AH351" s="9">
        <f>AH349-AH337</f>
        <v>0</v>
      </c>
    </row>
    <row r="352" spans="1:34" x14ac:dyDescent="0.2">
      <c r="E352" s="12">
        <f>E2</f>
        <v>1078</v>
      </c>
      <c r="F352" s="12">
        <f>F2</f>
        <v>1536</v>
      </c>
      <c r="G352" s="12">
        <f>G2</f>
        <v>1079</v>
      </c>
      <c r="H352" s="12">
        <f>H2</f>
        <v>7232</v>
      </c>
      <c r="I352" s="12">
        <f t="shared" ref="I352:AF352" si="9">I2</f>
        <v>1209</v>
      </c>
      <c r="J352" s="12">
        <f t="shared" si="9"/>
        <v>7233</v>
      </c>
      <c r="K352" s="12">
        <f t="shared" si="9"/>
        <v>7231</v>
      </c>
      <c r="L352" s="12">
        <f t="shared" si="9"/>
        <v>1084</v>
      </c>
      <c r="M352" s="12">
        <f t="shared" si="9"/>
        <v>1537</v>
      </c>
      <c r="N352" s="12">
        <f t="shared" si="9"/>
        <v>1085</v>
      </c>
      <c r="O352" s="12">
        <f t="shared" si="9"/>
        <v>1210</v>
      </c>
      <c r="P352" s="12">
        <f t="shared" si="9"/>
        <v>11957</v>
      </c>
      <c r="Q352" s="12">
        <f t="shared" si="9"/>
        <v>2252</v>
      </c>
      <c r="R352" s="12">
        <f t="shared" si="9"/>
        <v>2254</v>
      </c>
      <c r="S352" s="12">
        <f>S2</f>
        <v>13229</v>
      </c>
      <c r="T352" s="12">
        <f t="shared" si="9"/>
        <v>9638</v>
      </c>
      <c r="U352" s="12">
        <f t="shared" si="9"/>
        <v>9639</v>
      </c>
      <c r="V352" s="12">
        <f t="shared" si="9"/>
        <v>11407</v>
      </c>
      <c r="W352" s="12">
        <f t="shared" si="9"/>
        <v>12540</v>
      </c>
      <c r="X352" s="12">
        <f>X2</f>
        <v>13228</v>
      </c>
      <c r="Y352" s="12">
        <f t="shared" si="9"/>
        <v>11374</v>
      </c>
      <c r="Z352" s="12">
        <f t="shared" si="9"/>
        <v>11373</v>
      </c>
      <c r="AA352" s="12">
        <f t="shared" si="9"/>
        <v>11372</v>
      </c>
      <c r="AB352" s="12">
        <f t="shared" si="9"/>
        <v>11914</v>
      </c>
      <c r="AC352" s="12">
        <f t="shared" si="9"/>
        <v>1095</v>
      </c>
      <c r="AD352" s="12">
        <f t="shared" si="9"/>
        <v>1211</v>
      </c>
      <c r="AE352" s="12">
        <f t="shared" si="9"/>
        <v>1539</v>
      </c>
      <c r="AF352" s="12">
        <f t="shared" si="9"/>
        <v>295</v>
      </c>
      <c r="AG352" s="12">
        <f>AG2</f>
        <v>14331</v>
      </c>
      <c r="AH352" s="12">
        <f>AH2</f>
        <v>14332</v>
      </c>
    </row>
    <row r="353" spans="1:34" x14ac:dyDescent="0.2">
      <c r="A353" t="s">
        <v>608</v>
      </c>
      <c r="E353" s="13">
        <f>E342/E349</f>
        <v>2.9481743071767631E-2</v>
      </c>
      <c r="F353" s="13">
        <f>F342/F349</f>
        <v>6.3803090751701277E-2</v>
      </c>
      <c r="G353" s="13">
        <f>G342/G349</f>
        <v>8.7812058549911268E-2</v>
      </c>
      <c r="H353" s="13">
        <f>H342/H349</f>
        <v>5.5348507819666819E-2</v>
      </c>
      <c r="I353" s="13">
        <f t="shared" ref="I353:AF353" si="10">I342/I349</f>
        <v>7.5044620543540705E-2</v>
      </c>
      <c r="J353" s="13">
        <f t="shared" si="10"/>
        <v>3.7075267791281577E-2</v>
      </c>
      <c r="K353" s="13">
        <f t="shared" si="10"/>
        <v>5.5643150563709581E-2</v>
      </c>
      <c r="L353" s="13">
        <f t="shared" si="10"/>
        <v>3.713833920183536E-2</v>
      </c>
      <c r="M353" s="13">
        <f t="shared" si="10"/>
        <v>0.10226568326785672</v>
      </c>
      <c r="N353" s="13">
        <f t="shared" si="10"/>
        <v>7.5842758675330274E-2</v>
      </c>
      <c r="O353" s="13">
        <f t="shared" si="10"/>
        <v>6.3562787518233882E-2</v>
      </c>
      <c r="P353" s="13">
        <f t="shared" si="10"/>
        <v>4.6218546504182514E-2</v>
      </c>
      <c r="Q353" s="13">
        <f t="shared" si="10"/>
        <v>6.574254676298312E-2</v>
      </c>
      <c r="R353" s="13">
        <f t="shared" si="10"/>
        <v>5.0932388716047862E-2</v>
      </c>
      <c r="S353" s="13">
        <f>S342/S349</f>
        <v>4.0794708676184344E-2</v>
      </c>
      <c r="T353" s="13">
        <f t="shared" si="10"/>
        <v>6.0602735663028512E-2</v>
      </c>
      <c r="U353" s="13">
        <f t="shared" si="10"/>
        <v>6.6131055782644887E-2</v>
      </c>
      <c r="V353" s="13">
        <f t="shared" si="10"/>
        <v>0.13210525229910694</v>
      </c>
      <c r="W353" s="13">
        <f t="shared" si="10"/>
        <v>0.1143522582897004</v>
      </c>
      <c r="X353" s="13">
        <f>X342/X349</f>
        <v>5.6918845608078618E-2</v>
      </c>
      <c r="Y353" s="13">
        <f t="shared" si="10"/>
        <v>3.6490590435715453E-2</v>
      </c>
      <c r="Z353" s="13">
        <f t="shared" si="10"/>
        <v>9.764024988890084E-2</v>
      </c>
      <c r="AA353" s="13">
        <f t="shared" si="10"/>
        <v>3.0327499761102231E-2</v>
      </c>
      <c r="AB353" s="13">
        <f t="shared" si="10"/>
        <v>0.25859269348082919</v>
      </c>
      <c r="AC353" s="13">
        <f t="shared" si="10"/>
        <v>9.6360517634222487E-2</v>
      </c>
      <c r="AD353" s="13">
        <f t="shared" si="10"/>
        <v>0.10024273259403788</v>
      </c>
      <c r="AE353" s="13">
        <f t="shared" si="10"/>
        <v>6.6466430998044418E-2</v>
      </c>
      <c r="AF353" s="13">
        <f t="shared" si="10"/>
        <v>2.531284003017794E-2</v>
      </c>
      <c r="AG353" s="13" t="e">
        <f>AG342/AG349</f>
        <v>#DIV/0!</v>
      </c>
      <c r="AH353" s="13" t="e">
        <f>AH342/AH349</f>
        <v>#DIV/0!</v>
      </c>
    </row>
    <row r="354" spans="1:34" x14ac:dyDescent="0.2">
      <c r="A354" t="s">
        <v>609</v>
      </c>
      <c r="E354" s="13">
        <f>E343/E349</f>
        <v>0.41353592025936153</v>
      </c>
      <c r="F354" s="13">
        <f>F343/F349</f>
        <v>1.5923772496900676E-2</v>
      </c>
      <c r="G354" s="13">
        <f>G343/G349</f>
        <v>0</v>
      </c>
      <c r="H354" s="13">
        <f>H343/H349</f>
        <v>0.27178099525869459</v>
      </c>
      <c r="I354" s="13">
        <f t="shared" ref="I354:AF354" si="11">I343/I349</f>
        <v>0.92536307228061787</v>
      </c>
      <c r="J354" s="13">
        <f t="shared" si="11"/>
        <v>0.29318319320024144</v>
      </c>
      <c r="K354" s="13">
        <f t="shared" si="11"/>
        <v>0.22838417423824628</v>
      </c>
      <c r="L354" s="13">
        <f t="shared" si="11"/>
        <v>0.41525123335216751</v>
      </c>
      <c r="M354" s="13">
        <f t="shared" si="11"/>
        <v>3.2221771658616054E-2</v>
      </c>
      <c r="N354" s="13">
        <f t="shared" si="11"/>
        <v>0</v>
      </c>
      <c r="O354" s="13">
        <f t="shared" si="11"/>
        <v>0.87163232954756675</v>
      </c>
      <c r="P354" s="13">
        <f t="shared" si="11"/>
        <v>0.38758898599086716</v>
      </c>
      <c r="Q354" s="13">
        <f t="shared" si="11"/>
        <v>0.38933725171482825</v>
      </c>
      <c r="R354" s="13">
        <f t="shared" si="11"/>
        <v>0.14101664673568662</v>
      </c>
      <c r="S354" s="13">
        <f>S343/S349</f>
        <v>0.26541902447309279</v>
      </c>
      <c r="T354" s="13">
        <f t="shared" si="11"/>
        <v>0.24598676138582379</v>
      </c>
      <c r="U354" s="13">
        <f t="shared" si="11"/>
        <v>0.38429377245477103</v>
      </c>
      <c r="V354" s="13">
        <f t="shared" si="11"/>
        <v>3.8995923190141522E-2</v>
      </c>
      <c r="W354" s="13">
        <f t="shared" si="11"/>
        <v>8.567025425065547E-2</v>
      </c>
      <c r="X354" s="13">
        <f>X343/X349</f>
        <v>9.3857816587848711E-2</v>
      </c>
      <c r="Y354" s="13">
        <f t="shared" si="11"/>
        <v>0.39718414230198124</v>
      </c>
      <c r="Z354" s="13">
        <f t="shared" si="11"/>
        <v>0.11746296799553989</v>
      </c>
      <c r="AA354" s="13">
        <f t="shared" si="11"/>
        <v>0.27357541993997764</v>
      </c>
      <c r="AB354" s="13">
        <f t="shared" si="11"/>
        <v>0.29206490412131014</v>
      </c>
      <c r="AC354" s="13">
        <f t="shared" si="11"/>
        <v>0.46004828081879134</v>
      </c>
      <c r="AD354" s="13">
        <f t="shared" si="11"/>
        <v>0</v>
      </c>
      <c r="AE354" s="13">
        <f t="shared" si="11"/>
        <v>0.37315621605741495</v>
      </c>
      <c r="AF354" s="13">
        <f t="shared" si="11"/>
        <v>0.27323616272571494</v>
      </c>
      <c r="AG354" s="13" t="e">
        <f>AG343/AG349</f>
        <v>#DIV/0!</v>
      </c>
      <c r="AH354" s="13" t="e">
        <f>AH343/AH349</f>
        <v>#DIV/0!</v>
      </c>
    </row>
    <row r="355" spans="1:34" x14ac:dyDescent="0.2">
      <c r="A355" t="s">
        <v>610</v>
      </c>
      <c r="E355" s="13">
        <f>E344/E349</f>
        <v>0.38519217824135488</v>
      </c>
      <c r="F355" s="13">
        <f>F344/F349</f>
        <v>0</v>
      </c>
      <c r="G355" s="13">
        <f>G344/G349</f>
        <v>0</v>
      </c>
      <c r="H355" s="13">
        <f>H344/H349</f>
        <v>0.19227672255351672</v>
      </c>
      <c r="I355" s="13">
        <f t="shared" ref="I355:AF355" si="12">I344/I349</f>
        <v>0</v>
      </c>
      <c r="J355" s="13">
        <f t="shared" si="12"/>
        <v>0.33407304449743408</v>
      </c>
      <c r="K355" s="13">
        <f t="shared" si="12"/>
        <v>0.20740375927404553</v>
      </c>
      <c r="L355" s="13">
        <f t="shared" si="12"/>
        <v>0.39312913292402335</v>
      </c>
      <c r="M355" s="13">
        <f t="shared" si="12"/>
        <v>0</v>
      </c>
      <c r="N355" s="13">
        <f t="shared" si="12"/>
        <v>0</v>
      </c>
      <c r="O355" s="13">
        <f t="shared" si="12"/>
        <v>0</v>
      </c>
      <c r="P355" s="13">
        <f t="shared" si="12"/>
        <v>0.28659766031685635</v>
      </c>
      <c r="Q355" s="13">
        <f t="shared" si="12"/>
        <v>0.35423767493421388</v>
      </c>
      <c r="R355" s="13">
        <f t="shared" si="12"/>
        <v>0.2106297633851221</v>
      </c>
      <c r="S355" s="13">
        <f>S344/S349</f>
        <v>0.20261297337887735</v>
      </c>
      <c r="T355" s="13">
        <f t="shared" si="12"/>
        <v>0.19855597829114596</v>
      </c>
      <c r="U355" s="13">
        <f t="shared" si="12"/>
        <v>0.35488983445974015</v>
      </c>
      <c r="V355" s="13">
        <f t="shared" si="12"/>
        <v>0</v>
      </c>
      <c r="W355" s="13">
        <f t="shared" si="12"/>
        <v>0</v>
      </c>
      <c r="X355" s="13">
        <f>X344/X349</f>
        <v>0.3926411549291991</v>
      </c>
      <c r="Y355" s="13">
        <f t="shared" si="12"/>
        <v>0.32021673611478924</v>
      </c>
      <c r="Z355" s="13">
        <f t="shared" si="12"/>
        <v>0</v>
      </c>
      <c r="AA355" s="13">
        <f t="shared" si="12"/>
        <v>0.21531398220202752</v>
      </c>
      <c r="AB355" s="13">
        <f t="shared" si="12"/>
        <v>0</v>
      </c>
      <c r="AC355" s="13">
        <f t="shared" si="12"/>
        <v>0.35659375661919568</v>
      </c>
      <c r="AD355" s="13">
        <f t="shared" si="12"/>
        <v>0</v>
      </c>
      <c r="AE355" s="13">
        <f t="shared" si="12"/>
        <v>0.22875052246636068</v>
      </c>
      <c r="AF355" s="13">
        <f t="shared" si="12"/>
        <v>0.23298587514860722</v>
      </c>
      <c r="AG355" s="13" t="e">
        <f>AG344/AG349</f>
        <v>#DIV/0!</v>
      </c>
      <c r="AH355" s="13" t="e">
        <f>AH344/AH349</f>
        <v>#DIV/0!</v>
      </c>
    </row>
    <row r="356" spans="1:34" x14ac:dyDescent="0.2">
      <c r="A356" t="s">
        <v>611</v>
      </c>
      <c r="E356" s="13">
        <f>E345/E349</f>
        <v>9.4189295496472633E-2</v>
      </c>
      <c r="F356" s="13">
        <f>F345/F349</f>
        <v>0.9207087570099205</v>
      </c>
      <c r="G356" s="13">
        <f>G345/G349</f>
        <v>0.90275480153414878</v>
      </c>
      <c r="H356" s="13">
        <f>H345/H349</f>
        <v>0.4278820492038175</v>
      </c>
      <c r="I356" s="13">
        <f t="shared" ref="I356:AF356" si="13">I345/I349</f>
        <v>0</v>
      </c>
      <c r="J356" s="13">
        <f t="shared" si="13"/>
        <v>0.33018077020934167</v>
      </c>
      <c r="K356" s="13">
        <f t="shared" si="13"/>
        <v>0.4980264969658349</v>
      </c>
      <c r="L356" s="13">
        <f t="shared" si="13"/>
        <v>8.0385535521106596E-2</v>
      </c>
      <c r="M356" s="13">
        <f t="shared" si="13"/>
        <v>0.85944974613891911</v>
      </c>
      <c r="N356" s="13">
        <f t="shared" si="13"/>
        <v>0.89458362198414465</v>
      </c>
      <c r="O356" s="13">
        <f t="shared" si="13"/>
        <v>0</v>
      </c>
      <c r="P356" s="13">
        <f t="shared" si="13"/>
        <v>0.23970660791574622</v>
      </c>
      <c r="Q356" s="13">
        <f t="shared" si="13"/>
        <v>0.14911538359683829</v>
      </c>
      <c r="R356" s="13">
        <f t="shared" si="13"/>
        <v>0.489985476588642</v>
      </c>
      <c r="S356" s="13">
        <f>S345/S349</f>
        <v>0.41482453721604134</v>
      </c>
      <c r="T356" s="13">
        <f t="shared" si="13"/>
        <v>0.43233694730491329</v>
      </c>
      <c r="U356" s="13">
        <f t="shared" si="13"/>
        <v>0.14391831878672806</v>
      </c>
      <c r="V356" s="13">
        <f t="shared" si="13"/>
        <v>0.82123533864242226</v>
      </c>
      <c r="W356" s="13">
        <f t="shared" si="13"/>
        <v>0.80048271028766949</v>
      </c>
      <c r="X356" s="13">
        <f>X345/X349</f>
        <v>0.45705417948063087</v>
      </c>
      <c r="Y356" s="13">
        <f t="shared" si="13"/>
        <v>0.24125787300697088</v>
      </c>
      <c r="Z356" s="13">
        <f t="shared" si="13"/>
        <v>0.78496735811906615</v>
      </c>
      <c r="AA356" s="13">
        <f t="shared" si="13"/>
        <v>0.4760932085681614</v>
      </c>
      <c r="AB356" s="13">
        <f t="shared" si="13"/>
        <v>0.44935326297792383</v>
      </c>
      <c r="AC356" s="13">
        <f t="shared" si="13"/>
        <v>7.5026363155787881E-2</v>
      </c>
      <c r="AD356" s="13">
        <f t="shared" si="13"/>
        <v>0.90017970312924489</v>
      </c>
      <c r="AE356" s="13">
        <f t="shared" si="13"/>
        <v>0.33170958820781166</v>
      </c>
      <c r="AF356" s="13">
        <f t="shared" si="13"/>
        <v>0.44412489786654602</v>
      </c>
      <c r="AG356" s="13" t="e">
        <f>AG345/AG349</f>
        <v>#DIV/0!</v>
      </c>
      <c r="AH356" s="13" t="e">
        <f>AH345/AH349</f>
        <v>#DIV/0!</v>
      </c>
    </row>
    <row r="357" spans="1:34" x14ac:dyDescent="0.2">
      <c r="A357" t="s">
        <v>612</v>
      </c>
      <c r="E357" s="13">
        <f>E346/E349</f>
        <v>6.2069768697193876E-2</v>
      </c>
      <c r="F357" s="13">
        <f>F346/F349</f>
        <v>0</v>
      </c>
      <c r="G357" s="13">
        <f>G346/G349</f>
        <v>0</v>
      </c>
      <c r="H357" s="13">
        <f>H346/H349</f>
        <v>4.9042714595011701E-2</v>
      </c>
      <c r="I357" s="13">
        <f t="shared" ref="I357:AF357" si="14">I346/I349</f>
        <v>0</v>
      </c>
      <c r="J357" s="13">
        <f t="shared" si="14"/>
        <v>0</v>
      </c>
      <c r="K357" s="13">
        <f t="shared" si="14"/>
        <v>9.2800285849471871E-3</v>
      </c>
      <c r="L357" s="13">
        <f t="shared" si="14"/>
        <v>5.8495707932763395E-2</v>
      </c>
      <c r="M357" s="13">
        <f t="shared" si="14"/>
        <v>6.5606229945804236E-3</v>
      </c>
      <c r="N357" s="13">
        <f t="shared" si="14"/>
        <v>3.0100503526389506E-2</v>
      </c>
      <c r="O357" s="13">
        <f t="shared" si="14"/>
        <v>6.5200687796603957E-2</v>
      </c>
      <c r="P357" s="13">
        <f t="shared" si="14"/>
        <v>4.0074760392090902E-2</v>
      </c>
      <c r="Q357" s="13">
        <f t="shared" si="14"/>
        <v>2.9445256905340257E-2</v>
      </c>
      <c r="R357" s="13">
        <f t="shared" si="14"/>
        <v>9.3153311321908364E-2</v>
      </c>
      <c r="S357" s="13">
        <f>S346/S349</f>
        <v>7.7104887452668261E-2</v>
      </c>
      <c r="T357" s="13">
        <f t="shared" si="14"/>
        <v>5.8545542659944834E-2</v>
      </c>
      <c r="U357" s="13">
        <f t="shared" si="14"/>
        <v>4.5813221372346995E-2</v>
      </c>
      <c r="V357" s="13">
        <f t="shared" si="14"/>
        <v>8.1578804647871039E-3</v>
      </c>
      <c r="W357" s="13">
        <f t="shared" si="14"/>
        <v>0</v>
      </c>
      <c r="X357" s="13">
        <f>X346/X349</f>
        <v>0</v>
      </c>
      <c r="Y357" s="13">
        <f t="shared" si="14"/>
        <v>0</v>
      </c>
      <c r="Z357" s="13">
        <f t="shared" si="14"/>
        <v>0</v>
      </c>
      <c r="AA357" s="13">
        <f t="shared" si="14"/>
        <v>0</v>
      </c>
      <c r="AB357" s="13">
        <f t="shared" si="14"/>
        <v>0</v>
      </c>
      <c r="AC357" s="13">
        <f t="shared" si="14"/>
        <v>0</v>
      </c>
      <c r="AD357" s="13">
        <f t="shared" si="14"/>
        <v>0</v>
      </c>
      <c r="AE357" s="13">
        <f t="shared" si="14"/>
        <v>0</v>
      </c>
      <c r="AF357" s="13">
        <f t="shared" si="14"/>
        <v>9.5096107420480878E-3</v>
      </c>
      <c r="AG357" s="13" t="e">
        <f>AG346/AG349</f>
        <v>#DIV/0!</v>
      </c>
      <c r="AH357" s="13" t="e">
        <f>AH346/AH349</f>
        <v>#DIV/0!</v>
      </c>
    </row>
    <row r="358" spans="1:34" x14ac:dyDescent="0.2">
      <c r="A358" t="s">
        <v>613</v>
      </c>
      <c r="E358" s="13">
        <f>E347/E349</f>
        <v>1.553109423384948E-2</v>
      </c>
      <c r="F358" s="13">
        <f>F347/F349</f>
        <v>-4.3562025852244646E-4</v>
      </c>
      <c r="G358" s="13">
        <f>G347/G349</f>
        <v>9.4331399159398935E-3</v>
      </c>
      <c r="H358" s="13">
        <f>H347/H349</f>
        <v>3.6690105692927149E-3</v>
      </c>
      <c r="I358" s="13">
        <f t="shared" ref="I358:AF358" si="15">I347/I349</f>
        <v>-4.0769282415869065E-4</v>
      </c>
      <c r="J358" s="13">
        <f t="shared" si="15"/>
        <v>5.4877243017013204E-3</v>
      </c>
      <c r="K358" s="13">
        <f t="shared" si="15"/>
        <v>1.2623903732165158E-3</v>
      </c>
      <c r="L358" s="13">
        <f t="shared" si="15"/>
        <v>1.5600051068103939E-2</v>
      </c>
      <c r="M358" s="13">
        <f t="shared" si="15"/>
        <v>-4.9782405997240509E-4</v>
      </c>
      <c r="N358" s="13">
        <f t="shared" si="15"/>
        <v>-5.2688418586428374E-4</v>
      </c>
      <c r="O358" s="13">
        <f t="shared" si="15"/>
        <v>-3.9580486240461374E-4</v>
      </c>
      <c r="P358" s="13">
        <f t="shared" si="15"/>
        <v>-1.865611197433507E-4</v>
      </c>
      <c r="Q358" s="13">
        <f t="shared" si="15"/>
        <v>1.2121886085796221E-2</v>
      </c>
      <c r="R358" s="13">
        <f t="shared" si="15"/>
        <v>1.4282413252593011E-2</v>
      </c>
      <c r="S358" s="13">
        <f>S347/S349</f>
        <v>-7.5613119686406157E-4</v>
      </c>
      <c r="T358" s="13">
        <f t="shared" si="15"/>
        <v>3.9720346951435505E-3</v>
      </c>
      <c r="U358" s="13">
        <f t="shared" si="15"/>
        <v>4.9537971437688053E-3</v>
      </c>
      <c r="V358" s="13">
        <f t="shared" si="15"/>
        <v>-4.9439459645778637E-4</v>
      </c>
      <c r="W358" s="13">
        <f t="shared" si="15"/>
        <v>-5.0522282802539884E-4</v>
      </c>
      <c r="X358" s="13">
        <f>X347/X349</f>
        <v>-4.7199660575734405E-4</v>
      </c>
      <c r="Y358" s="13">
        <f t="shared" si="15"/>
        <v>4.8506581405432687E-3</v>
      </c>
      <c r="Z358" s="13">
        <f t="shared" si="15"/>
        <v>-7.0576003506943552E-5</v>
      </c>
      <c r="AA358" s="13">
        <f t="shared" si="15"/>
        <v>4.6898895287313808E-3</v>
      </c>
      <c r="AB358" s="13">
        <f t="shared" si="15"/>
        <v>-1.0860580063095599E-5</v>
      </c>
      <c r="AC358" s="13">
        <f t="shared" si="15"/>
        <v>1.197108177200243E-2</v>
      </c>
      <c r="AD358" s="13">
        <f t="shared" si="15"/>
        <v>-4.2243572328286684E-4</v>
      </c>
      <c r="AE358" s="13">
        <f t="shared" si="15"/>
        <v>-8.2757729631763991E-5</v>
      </c>
      <c r="AF358" s="13">
        <f t="shared" si="15"/>
        <v>1.4830613486905784E-2</v>
      </c>
      <c r="AG358" s="13" t="e">
        <f>AG347/AG349</f>
        <v>#DIV/0!</v>
      </c>
      <c r="AH358" s="13" t="e">
        <f>AH347/AH349</f>
        <v>#DIV/0!</v>
      </c>
    </row>
  </sheetData>
  <conditionalFormatting sqref="B22:B32">
    <cfRule type="cellIs" dxfId="9" priority="10" stopIfTrue="1" operator="lessThan">
      <formula>0</formula>
    </cfRule>
  </conditionalFormatting>
  <conditionalFormatting sqref="D15:D23">
    <cfRule type="cellIs" dxfId="8" priority="9" stopIfTrue="1" operator="lessThan">
      <formula>0</formula>
    </cfRule>
  </conditionalFormatting>
  <conditionalFormatting sqref="D15:D23">
    <cfRule type="cellIs" dxfId="7" priority="7" stopIfTrue="1" operator="lessThan">
      <formula>0</formula>
    </cfRule>
  </conditionalFormatting>
  <conditionalFormatting sqref="D15:D23">
    <cfRule type="cellIs" dxfId="6" priority="6" stopIfTrue="1" operator="lessThan">
      <formula>0</formula>
    </cfRule>
  </conditionalFormatting>
  <conditionalFormatting sqref="D15:D23">
    <cfRule type="cellIs" dxfId="5" priority="8" stopIfTrue="1" operator="lessThan">
      <formula>0</formula>
    </cfRule>
  </conditionalFormatting>
  <conditionalFormatting sqref="C15:C23">
    <cfRule type="cellIs" dxfId="4" priority="2" stopIfTrue="1" operator="lessThan">
      <formula>0</formula>
    </cfRule>
  </conditionalFormatting>
  <conditionalFormatting sqref="C15:C23">
    <cfRule type="cellIs" dxfId="3" priority="5" stopIfTrue="1" operator="lessThan">
      <formula>0</formula>
    </cfRule>
  </conditionalFormatting>
  <conditionalFormatting sqref="C15:C23">
    <cfRule type="cellIs" dxfId="2" priority="3" stopIfTrue="1" operator="lessThan">
      <formula>0</formula>
    </cfRule>
  </conditionalFormatting>
  <conditionalFormatting sqref="C15:C23">
    <cfRule type="cellIs" dxfId="1" priority="4" stopIfTrue="1" operator="lessThan">
      <formula>0</formula>
    </cfRule>
  </conditionalFormatting>
  <conditionalFormatting sqref="A16:A32">
    <cfRule type="cellIs" dxfId="0" priority="1" stopIfTrue="1" operator="less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UMTB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פרידמן אמיר</cp:lastModifiedBy>
  <dcterms:created xsi:type="dcterms:W3CDTF">2023-11-16T14:58:25Z</dcterms:created>
  <dcterms:modified xsi:type="dcterms:W3CDTF">2023-11-16T15:00:10Z</dcterms:modified>
</cp:coreProperties>
</file>